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8580" activeTab="0"/>
  </bookViews>
  <sheets>
    <sheet name="29.11.2000" sheetId="1" r:id="rId1"/>
  </sheets>
  <definedNames>
    <definedName name="_xlnm.Print_Area" localSheetId="0">'29.11.2000'!$A$1:$CJ$266</definedName>
  </definedNames>
  <calcPr fullCalcOnLoad="1"/>
</workbook>
</file>

<file path=xl/sharedStrings.xml><?xml version="1.0" encoding="utf-8"?>
<sst xmlns="http://schemas.openxmlformats.org/spreadsheetml/2006/main" count="684" uniqueCount="431">
  <si>
    <t>ЗАТВЕРДЖЕНО</t>
  </si>
  <si>
    <t>наказом Міністерства фінансів України</t>
  </si>
  <si>
    <t>від 29 листопада 2000 р. N 302</t>
  </si>
  <si>
    <t>(у редакції наказу Міністерства фінансів України</t>
  </si>
  <si>
    <t>КОДИ</t>
  </si>
  <si>
    <t xml:space="preserve">ПРИМІТКИ ДО РІЧНОЇ ФІНАНСОВОЇ ЗВІТНОСТІ </t>
  </si>
  <si>
    <t xml:space="preserve">I. Нематеріальні активи </t>
  </si>
  <si>
    <t>1 </t>
  </si>
  <si>
    <t>2 </t>
  </si>
  <si>
    <t>3 </t>
  </si>
  <si>
    <t>Разом </t>
  </si>
  <si>
    <r>
      <t>II. Основні засоби</t>
    </r>
    <r>
      <rPr>
        <sz val="9"/>
        <rFont val="Times New Roman"/>
        <family val="1"/>
      </rPr>
      <t xml:space="preserve"> </t>
    </r>
  </si>
  <si>
    <t>01</t>
  </si>
  <si>
    <t>Підприємство</t>
  </si>
  <si>
    <t>Територія</t>
  </si>
  <si>
    <t>Орган державного управління</t>
  </si>
  <si>
    <t>Вид економічної діяльності</t>
  </si>
  <si>
    <t>(081)</t>
  </si>
  <si>
    <t>(082)</t>
  </si>
  <si>
    <t>(083)</t>
  </si>
  <si>
    <t>(084)</t>
  </si>
  <si>
    <t>(085)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</si>
  <si>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</si>
  <si>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</si>
  <si>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</si>
  <si>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</si>
  <si>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</si>
  <si>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</si>
  <si>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</si>
  <si>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</si>
  <si>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</si>
  <si>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</si>
  <si>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</si>
  <si>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</si>
  <si>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</si>
  <si>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</si>
  <si>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</si>
  <si>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</si>
  <si>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</si>
  <si>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(261)</t>
  </si>
  <si>
    <t>(262)</t>
  </si>
  <si>
    <t>(263)</t>
  </si>
  <si>
    <t>(264)</t>
  </si>
  <si>
    <t>(265)</t>
  </si>
  <si>
    <t>(266)</t>
  </si>
  <si>
    <t>(267)</t>
  </si>
  <si>
    <t>(268)</t>
  </si>
  <si>
    <t xml:space="preserve">V. Доходи і витрати </t>
  </si>
  <si>
    <t xml:space="preserve">III. Капітальні інвестиції </t>
  </si>
  <si>
    <t>Найменування показника </t>
  </si>
  <si>
    <t>у тому числі:</t>
  </si>
  <si>
    <t>Г. Інші доходи і витрати</t>
  </si>
  <si>
    <t>На кінець року </t>
  </si>
  <si>
    <t xml:space="preserve">IV. Фінансові інвестиції </t>
  </si>
  <si>
    <t>Код рядка</t>
  </si>
  <si>
    <t>від 28 жовтня 2003 р. N 602)</t>
  </si>
  <si>
    <t>Дата /рік, місяць, число/</t>
  </si>
  <si>
    <t>за ЄДРПОУ</t>
  </si>
  <si>
    <t>за КОАТУУ</t>
  </si>
  <si>
    <t>за СПОДУ</t>
  </si>
  <si>
    <t>за КВЕД</t>
  </si>
  <si>
    <t>Одиниця виміру: тис. грн.</t>
  </si>
  <si>
    <t>Залишок на початок року</t>
  </si>
  <si>
    <t>Надійшло за рік</t>
  </si>
  <si>
    <t>Переоцінка
(дооцінка +, уцінка -)</t>
  </si>
  <si>
    <t>Вибуло за рік</t>
  </si>
  <si>
    <t>Нараховано амортизації за рік</t>
  </si>
  <si>
    <t>Втрати від зменшення корисності за рік</t>
  </si>
  <si>
    <t>Інші зміни за рік</t>
  </si>
  <si>
    <t>Залишок на кінець року</t>
  </si>
  <si>
    <t>первісна (переоці-
нена) вартість</t>
  </si>
  <si>
    <t>накопичена амортизація</t>
  </si>
  <si>
    <t>первісної (переоці-
неної) вартості</t>
  </si>
  <si>
    <t>накопиченої амортизації</t>
  </si>
  <si>
    <t>Права користування природними ресурсами</t>
  </si>
  <si>
    <t>Права користування майном</t>
  </si>
  <si>
    <t>Права на об'єкти промислової власності</t>
  </si>
  <si>
    <t>Інші нематеріальні активи</t>
  </si>
  <si>
    <t>Разом</t>
  </si>
  <si>
    <t>вартість нематеріальних активів, щодо яких існує обмеження права власності</t>
  </si>
  <si>
    <t>вартість оформлених у заставу нематеріальних активів</t>
  </si>
  <si>
    <t>вартість створених підприємством нематеріальних активів</t>
  </si>
  <si>
    <t>З рядка 080 графа 5</t>
  </si>
  <si>
    <t>вартість нематеріальних активів, отриманих за рахунок цільових асигнувань</t>
  </si>
  <si>
    <t>З рядка 080 графа 15</t>
  </si>
  <si>
    <t>накопичена амортизація нематеріальних активів, щодо яких існує обмеження права власності</t>
  </si>
  <si>
    <t>Втрати від зменшення корисності</t>
  </si>
  <si>
    <t>у тому числі</t>
  </si>
  <si>
    <t>знос</t>
  </si>
  <si>
    <t>зносу</t>
  </si>
  <si>
    <t>одержані за фінансовою орендою</t>
  </si>
  <si>
    <t>передані в оперативну оренду</t>
  </si>
  <si>
    <t>Земельні ділянки</t>
  </si>
  <si>
    <t>Капітальні витрати на поліпшення земель</t>
  </si>
  <si>
    <t>Будинки, споруди та передавальні пристрої</t>
  </si>
  <si>
    <t>Машини та обладнання</t>
  </si>
  <si>
    <t>Транспортні засоби</t>
  </si>
  <si>
    <t>Інструменти, прилади, інвентар (меблі)</t>
  </si>
  <si>
    <t>Багаторічні насадження</t>
  </si>
  <si>
    <t>Інші основні засоби</t>
  </si>
  <si>
    <t>Бібліотечні фонди</t>
  </si>
  <si>
    <t>Малоцінні необоротні матеріальні активи</t>
  </si>
  <si>
    <t>Тимчасові (нетитульні) споруди</t>
  </si>
  <si>
    <t>Природні ресурси</t>
  </si>
  <si>
    <t>Інвентарна тара</t>
  </si>
  <si>
    <t>Предмети прокату</t>
  </si>
  <si>
    <t>Інші необоротні матеріальні активи</t>
  </si>
  <si>
    <t>вартість основних засобів, щодо яких існують передбачені чинним законодавством обмеження права власності</t>
  </si>
  <si>
    <t>вартість оформлених у заставу основних засобів</t>
  </si>
  <si>
    <t>залишкова вартість основних засобів, що тимчасово не використовуються (консервація, реконструкція тощо)</t>
  </si>
  <si>
    <t>первісна (переоцінена) вартість повністю амортизованих основних засобів</t>
  </si>
  <si>
    <t>З рядка 260 графа 5</t>
  </si>
  <si>
    <t>вартість основних засобів, придбаних за рахунок цільового фінансування</t>
  </si>
  <si>
    <t>Вартість основних засобів, що взяті в операційну оренду</t>
  </si>
  <si>
    <t>З рядка 260 графа 15</t>
  </si>
  <si>
    <t>знос основних засобів, щодо яких існують обмеження права власності</t>
  </si>
  <si>
    <t>Найменування показника</t>
  </si>
  <si>
    <t>За рік</t>
  </si>
  <si>
    <t>На кінець року</t>
  </si>
  <si>
    <t>Доходи</t>
  </si>
  <si>
    <t>Витрати</t>
  </si>
  <si>
    <t>Придбання (виготовлення) основних засобів</t>
  </si>
  <si>
    <t>Операційна оренда активів</t>
  </si>
  <si>
    <t>Операційна курсова різниця</t>
  </si>
  <si>
    <t>Реалізація інших оборотних активів</t>
  </si>
  <si>
    <t>Придбання (створення) нематеріальних активів</t>
  </si>
  <si>
    <t>Штрафи, пені, неустойки</t>
  </si>
  <si>
    <t>Інші операційні доходи і витрати</t>
  </si>
  <si>
    <t>Інші</t>
  </si>
  <si>
    <t>відрахування до резерву сумнівних боргів</t>
  </si>
  <si>
    <t>Х</t>
  </si>
  <si>
    <t>непродуктивні витрати і втрати</t>
  </si>
  <si>
    <t>асоційовані підприємства</t>
  </si>
  <si>
    <t>дочірні підприємства</t>
  </si>
  <si>
    <t>спільну діяльність</t>
  </si>
  <si>
    <t>довгострокові</t>
  </si>
  <si>
    <t>поточні</t>
  </si>
  <si>
    <t>Дивіденди</t>
  </si>
  <si>
    <t>Проценти</t>
  </si>
  <si>
    <t>Фінансова оренда активів</t>
  </si>
  <si>
    <t>Інші фінансові доходи і витрати</t>
  </si>
  <si>
    <t>Реалізація фінансових інвестицій</t>
  </si>
  <si>
    <t>Неопераційна курсова різниця</t>
  </si>
  <si>
    <t>акції</t>
  </si>
  <si>
    <t>Безоплатно одержані активи</t>
  </si>
  <si>
    <t>облігації</t>
  </si>
  <si>
    <t>Списання необоротних активів</t>
  </si>
  <si>
    <t>інші</t>
  </si>
  <si>
    <t>Інші доходи і витрати</t>
  </si>
  <si>
    <t>Разом (розд. А + розд. Б)</t>
  </si>
  <si>
    <t xml:space="preserve">Придбання (виготовлення) інших необоротних </t>
  </si>
  <si>
    <t>матеріальних активів</t>
  </si>
  <si>
    <t xml:space="preserve">Утримання об'єктів житлово-комунального і соціально-культурного </t>
  </si>
  <si>
    <t>призначення</t>
  </si>
  <si>
    <t>Б. Доходи і втрати від участі в капіталі за інвестиціями в:</t>
  </si>
  <si>
    <t xml:space="preserve">Код </t>
  </si>
  <si>
    <t>рядка</t>
  </si>
  <si>
    <t xml:space="preserve">А. Фінансові інвестиції за методом </t>
  </si>
  <si>
    <t>участі в капіталі в:</t>
  </si>
  <si>
    <t>частки і паї у статутному капіталі інших</t>
  </si>
  <si>
    <t>підприємств</t>
  </si>
  <si>
    <t>Товарообмінні (бартерні) операції з продукцією (товарами, роботами, послугами) </t>
  </si>
  <si>
    <t>Частка доходу від реалізації продукції (товарів, робіт, послуг) за товарообмінними (бартерними) контрактами з пов'язаними сторонами </t>
  </si>
  <si>
    <t>(631)</t>
  </si>
  <si>
    <t>(632)</t>
  </si>
  <si>
    <t>%</t>
  </si>
  <si>
    <t xml:space="preserve">VI. Грошові кошти </t>
  </si>
  <si>
    <t>Каса </t>
  </si>
  <si>
    <t>640 </t>
  </si>
  <si>
    <t>Поточний рахунок у банку </t>
  </si>
  <si>
    <t>650 </t>
  </si>
  <si>
    <t>Інші рахунки в банку (акредитиви, чекові книжки) </t>
  </si>
  <si>
    <t>660 </t>
  </si>
  <si>
    <t>Грошові кошти в дорозі </t>
  </si>
  <si>
    <t>670 </t>
  </si>
  <si>
    <t>Еквіваленти грошових коштів </t>
  </si>
  <si>
    <t>680 </t>
  </si>
  <si>
    <t>690 </t>
  </si>
  <si>
    <t>З рядка 070 гр. 4 Балансу </t>
  </si>
  <si>
    <t>Грошові кошти, використання яких обмежено  </t>
  </si>
  <si>
    <t>(691)</t>
  </si>
  <si>
    <t>VII. Забезпечення і резерви</t>
  </si>
  <si>
    <t>Види забезпечень і резервів</t>
  </si>
  <si>
    <t>Збільшення за звітний рік</t>
  </si>
  <si>
    <t>Використано у звітному році</t>
  </si>
  <si>
    <t>Сторновано невикористану суму у звітному році</t>
  </si>
  <si>
    <t>Сума очікуваного відшкодування витрат іншою стороною, що врахована при оцінці забезпечення</t>
  </si>
  <si>
    <t>нараховано (створено)</t>
  </si>
  <si>
    <t>додаткові відрахування</t>
  </si>
  <si>
    <t>Забезпечення на виплату відпусток працівникам</t>
  </si>
  <si>
    <t>Забезпечення наступних витрат на додаткове пенсійне забезпечення</t>
  </si>
  <si>
    <t>Забезпечення наступних витрат на виконання гарантійних зобов'язань</t>
  </si>
  <si>
    <t>Забезпечення наступних витрат на реструктуризацію</t>
  </si>
  <si>
    <t>Забезпечення наступних витрат на виконання зобов'язань щодо обтяжливих контрактів</t>
  </si>
  <si>
    <t>Резерв сумнівних боргів</t>
  </si>
  <si>
    <t xml:space="preserve">З рядка 045 графа 4 Балансу </t>
  </si>
  <si>
    <t xml:space="preserve">Інші довгострокові фінансові інвестиції відображені: </t>
  </si>
  <si>
    <t xml:space="preserve"> </t>
  </si>
  <si>
    <t xml:space="preserve">за собівартістю </t>
  </si>
  <si>
    <t xml:space="preserve">за справедливою вартістю </t>
  </si>
  <si>
    <t xml:space="preserve">за амортизованою собівартістю </t>
  </si>
  <si>
    <t xml:space="preserve">З рядка 220 графа 4 Балансу </t>
  </si>
  <si>
    <t xml:space="preserve">Поточні фінансові інвестиції відображені: </t>
  </si>
  <si>
    <t>рядка </t>
  </si>
  <si>
    <t>(421)</t>
  </si>
  <si>
    <t>(422)</t>
  </si>
  <si>
    <t>(423)</t>
  </si>
  <si>
    <t>(424)</t>
  </si>
  <si>
    <t>(425)</t>
  </si>
  <si>
    <t>(426)</t>
  </si>
  <si>
    <t>IX. Дебіторська заборгованість</t>
  </si>
  <si>
    <r>
      <t>VIII. Запаси</t>
    </r>
    <r>
      <rPr>
        <sz val="9"/>
        <rFont val="Times New Roman"/>
        <family val="1"/>
      </rPr>
      <t xml:space="preserve"> </t>
    </r>
  </si>
  <si>
    <t>Балансова вартість на кінець року</t>
  </si>
  <si>
    <t>Переоцінка за рік</t>
  </si>
  <si>
    <t>збільшення чистої вартості реалізації*</t>
  </si>
  <si>
    <t>уцінка</t>
  </si>
  <si>
    <t>Сировина і матеріали</t>
  </si>
  <si>
    <t>Паливо</t>
  </si>
  <si>
    <t>Тара і тарні матеріали</t>
  </si>
  <si>
    <t>Будівельні матеріали</t>
  </si>
  <si>
    <t>Запасні частини</t>
  </si>
  <si>
    <t>Матеріали сільськогосподарського призначення</t>
  </si>
  <si>
    <t>Малоцінні та швидкозношувані предмети</t>
  </si>
  <si>
    <t>Незавершене виробництво</t>
  </si>
  <si>
    <t>Готова продукція</t>
  </si>
  <si>
    <t>Товари</t>
  </si>
  <si>
    <t>Всього на кінець року</t>
  </si>
  <si>
    <t>у т. ч. за строками непогашення</t>
  </si>
  <si>
    <t>Інша поточна дебіторська заборгованість</t>
  </si>
  <si>
    <t xml:space="preserve">Дебіторська заборгованість за товари, роботи, </t>
  </si>
  <si>
    <t>послуги</t>
  </si>
  <si>
    <t xml:space="preserve">Купівельні напівфабрикати та комплектуючі </t>
  </si>
  <si>
    <t>вироби</t>
  </si>
  <si>
    <t xml:space="preserve">Списано у звітному році безнадійної дебіторської заборгованості </t>
  </si>
  <si>
    <t xml:space="preserve">Із рядків 940 і 950 графа 3 заборгованість з пов'язаними сторонами </t>
  </si>
  <si>
    <t>(951)</t>
  </si>
  <si>
    <t>(952)</t>
  </si>
  <si>
    <t xml:space="preserve">З рядка 920 графа 3 </t>
  </si>
  <si>
    <t xml:space="preserve">Балансова вартість запасів: </t>
  </si>
  <si>
    <t xml:space="preserve">відображених за чистою вартістю реалізації </t>
  </si>
  <si>
    <t xml:space="preserve">переданих у переробку </t>
  </si>
  <si>
    <t xml:space="preserve">оформлених в заставу </t>
  </si>
  <si>
    <t xml:space="preserve">переданих на комісію </t>
  </si>
  <si>
    <t xml:space="preserve">Активи на відповідальному зберіганні (позабалансовий рахунок 02) </t>
  </si>
  <si>
    <t xml:space="preserve">* визначається за п. 28 Положення (стандарту) бухгалтерського обліку 9 "Запаси". </t>
  </si>
  <si>
    <r>
      <t>X. Нестачі і втрати від псування цінностей</t>
    </r>
    <r>
      <rPr>
        <sz val="9"/>
        <rFont val="Times New Roman"/>
        <family val="1"/>
      </rPr>
      <t xml:space="preserve"> </t>
    </r>
  </si>
  <si>
    <t>Сума</t>
  </si>
  <si>
    <t>Виявлено (списано) за рік нестач і втрат</t>
  </si>
  <si>
    <t>Визнано заборгованістю винних осіб у звітному році</t>
  </si>
  <si>
    <t xml:space="preserve">Сума нестач і втрат, остаточне рішення щодо винуватців за якими на </t>
  </si>
  <si>
    <t>кінець року не прийнято (позабалансовий рахунок 072)</t>
  </si>
  <si>
    <t>(921)</t>
  </si>
  <si>
    <t>(922)</t>
  </si>
  <si>
    <t>(923)</t>
  </si>
  <si>
    <t>(924)</t>
  </si>
  <si>
    <t>(925)</t>
  </si>
  <si>
    <r>
      <t>XI. Будівельні контракти</t>
    </r>
    <r>
      <rPr>
        <sz val="9"/>
        <rFont val="Times New Roman"/>
        <family val="1"/>
      </rPr>
      <t xml:space="preserve"> </t>
    </r>
  </si>
  <si>
    <r>
      <t>XIII. Використання амортизаційних відрахувань</t>
    </r>
    <r>
      <rPr>
        <sz val="9"/>
        <rFont val="Times New Roman"/>
        <family val="1"/>
      </rPr>
      <t xml:space="preserve"> </t>
    </r>
  </si>
  <si>
    <t>Дохід за будівельними контрактами за звітний рік</t>
  </si>
  <si>
    <t>Заборгованість на кінець звітного року:</t>
  </si>
  <si>
    <t>валова замовників</t>
  </si>
  <si>
    <t>валова замовникам</t>
  </si>
  <si>
    <t>з авансів отриманих</t>
  </si>
  <si>
    <t>Сума затриманих коштів на кінець року</t>
  </si>
  <si>
    <t>Вартість виконаних субпідрядниками робіт за незавершеними будівельними контрактами</t>
  </si>
  <si>
    <t>Нараховано за звітний рік</t>
  </si>
  <si>
    <t>Використано за рік - усього</t>
  </si>
  <si>
    <t>в тому числі на:</t>
  </si>
  <si>
    <t>будівництво об'єктів</t>
  </si>
  <si>
    <t>придбання (виготовлення) та поліпшення основних засобів</t>
  </si>
  <si>
    <t>з них машини та обладнання</t>
  </si>
  <si>
    <t>придбання (створення) нематеріальних активів</t>
  </si>
  <si>
    <t>погашення отриманих на капітальні інвестиції позик</t>
  </si>
  <si>
    <t>XII. Податок на прибуток</t>
  </si>
  <si>
    <t>Поточний податок на прибуток</t>
  </si>
  <si>
    <t>Відстрочені податкові активи:</t>
  </si>
  <si>
    <t>на початок звітного року</t>
  </si>
  <si>
    <t>на кінець звітного року</t>
  </si>
  <si>
    <t>Відстрочені податкові зобов'язання:</t>
  </si>
  <si>
    <t>Включено до Звіту про фінансові результати - усього</t>
  </si>
  <si>
    <t>поточний податок на прибуток</t>
  </si>
  <si>
    <t>зменшення (збільшення) відстрочених податкових активів</t>
  </si>
  <si>
    <t>збільшення (зменшення) відстрочених податкових зобов'язань</t>
  </si>
  <si>
    <t>Відображено у складі власного капіталу - усього</t>
  </si>
  <si>
    <t>Контрольна сума</t>
  </si>
  <si>
    <t>Форма N 5</t>
  </si>
  <si>
    <t>Код за ДКУД</t>
  </si>
  <si>
    <t>З рядка 080 графа 14</t>
  </si>
  <si>
    <t>010</t>
  </si>
  <si>
    <t>020</t>
  </si>
  <si>
    <t>030</t>
  </si>
  <si>
    <t>040</t>
  </si>
  <si>
    <t>050</t>
  </si>
  <si>
    <t>060</t>
  </si>
  <si>
    <t>070</t>
  </si>
  <si>
    <t>080</t>
  </si>
  <si>
    <t>Групи основних засобів</t>
  </si>
  <si>
    <t>Групи нематеріальних активів</t>
  </si>
  <si>
    <t>З рядка 260 графа 14</t>
  </si>
  <si>
    <t>А. Інші операційні доходи і витрати</t>
  </si>
  <si>
    <t>В. Інші фінансові доходи і витрати</t>
  </si>
  <si>
    <t>Капітальне будівництво</t>
  </si>
  <si>
    <t>Б. Інші фінансові інвестиції в:</t>
  </si>
  <si>
    <t>Права на комерційні позначення</t>
  </si>
  <si>
    <t>Гудвіл</t>
  </si>
  <si>
    <t>090</t>
  </si>
  <si>
    <t>Інвестиційна нерухомість</t>
  </si>
  <si>
    <t>105</t>
  </si>
  <si>
    <t>Тварини</t>
  </si>
  <si>
    <t>основні засоби орендованих цілісних майнових комплексів</t>
  </si>
  <si>
    <t>(2641)</t>
  </si>
  <si>
    <t>З рядка 260 графа 8</t>
  </si>
  <si>
    <t>вартість основних засобів, призначених для продажу</t>
  </si>
  <si>
    <t>залишкова вартість основних засобів, утрачених унаслідок надзвичайних подій</t>
  </si>
  <si>
    <t>(2651)</t>
  </si>
  <si>
    <t>З рядка 105 графа 14</t>
  </si>
  <si>
    <t>вартість інвестиційної нерухомості, оціненої за справедливою вартістю</t>
  </si>
  <si>
    <t>(269)</t>
  </si>
  <si>
    <t xml:space="preserve">Придбання (вирощування) довгострокових </t>
  </si>
  <si>
    <t>біологічних активів</t>
  </si>
  <si>
    <t>З рядка 340 графа 3</t>
  </si>
  <si>
    <t>капітальні інвестиції в інвестиційну нерухомість (341)</t>
  </si>
  <si>
    <t>фінансові витрати, включені до капітальних інвестицій (342)</t>
  </si>
  <si>
    <t>З рядків 540 - 560 графа 4</t>
  </si>
  <si>
    <t>фінансові витрати, уключені до собівартості продукції</t>
  </si>
  <si>
    <t>(633)</t>
  </si>
  <si>
    <t>до 12 місяців</t>
  </si>
  <si>
    <t>від 12 до 18 місяців</t>
  </si>
  <si>
    <t>від 18 до 36 місяців</t>
  </si>
  <si>
    <t>Поточні біологічні активи</t>
  </si>
  <si>
    <t>З рядка 275 графа 4</t>
  </si>
  <si>
    <t>Балансу запаси, призначені для продажу</t>
  </si>
  <si>
    <t>(926)</t>
  </si>
  <si>
    <r>
      <t>XIV. Біологічні активи</t>
    </r>
    <r>
      <rPr>
        <sz val="9"/>
        <rFont val="Times New Roman"/>
        <family val="1"/>
      </rPr>
      <t xml:space="preserve"> </t>
    </r>
  </si>
  <si>
    <t>Групи біологічних активів</t>
  </si>
  <si>
    <t>Обліковуються за первісною вартістю</t>
  </si>
  <si>
    <t>Обліковуються за справедливою вартістю</t>
  </si>
  <si>
    <t>залишок на початок року</t>
  </si>
  <si>
    <t>надійшло за рік</t>
  </si>
  <si>
    <t>вибуло за рік</t>
  </si>
  <si>
    <t>залишок на кінець року</t>
  </si>
  <si>
    <t>в тому числі:</t>
  </si>
  <si>
    <t>робоча худоба</t>
  </si>
  <si>
    <t>продуктивна худоба</t>
  </si>
  <si>
    <t>багаторічні насадження</t>
  </si>
  <si>
    <t>інші довгострокові біологічні активи</t>
  </si>
  <si>
    <t>  в тому числі:</t>
  </si>
  <si>
    <t>тварини на вирощуванні та відгодівлі</t>
  </si>
  <si>
    <t>біологічні активи в стані біологічних перетворень (крім тварин на вирощуванні та відгодівлі)</t>
  </si>
  <si>
    <t>інші поточні біологічні активи</t>
  </si>
  <si>
    <t>З рядка 1430 графа 5 і графа 14</t>
  </si>
  <si>
    <t>вартість біологічних активів, придбаних за рахунок цільового фінансування</t>
  </si>
  <si>
    <t>З рядка 1430 графа 6 і графа 16</t>
  </si>
  <si>
    <t>залишкова вартість довгострокових біологічних активів, первісна вартість поточних біологічних активів і справедлива вартість біологічних активів, утрачених унаслідок надзвичайних подій</t>
  </si>
  <si>
    <t>З рядка 1430 графа 11 і графа 17</t>
  </si>
  <si>
    <t>балансова вартість біологічних активів, щодо яких існують передбачені законодавством обмеження права власності</t>
  </si>
  <si>
    <r>
      <t>XV. Фінансові результати від первісного визнання та реалізації сільськогосподарської продукції та додаткових біологічних активів</t>
    </r>
    <r>
      <rPr>
        <sz val="9"/>
        <rFont val="Times New Roman"/>
        <family val="1"/>
      </rPr>
      <t xml:space="preserve"> </t>
    </r>
  </si>
  <si>
    <t>Вартість первісного визнання</t>
  </si>
  <si>
    <t>Результат від первісного визнання</t>
  </si>
  <si>
    <t>Уцінка</t>
  </si>
  <si>
    <t>Виручка від реалізації</t>
  </si>
  <si>
    <t>Собівартість реалізації</t>
  </si>
  <si>
    <t>дохід</t>
  </si>
  <si>
    <t>витрати</t>
  </si>
  <si>
    <t>реалізації</t>
  </si>
  <si>
    <t>первісного визнання та реалізації</t>
  </si>
  <si>
    <t>зернові і зернобобові</t>
  </si>
  <si>
    <t>з них:</t>
  </si>
  <si>
    <t>пшениця</t>
  </si>
  <si>
    <t>соя</t>
  </si>
  <si>
    <t>соняшник</t>
  </si>
  <si>
    <t>ріпак</t>
  </si>
  <si>
    <t>цукрові буряки (фабричні)</t>
  </si>
  <si>
    <t>картопля</t>
  </si>
  <si>
    <t>плоди (зерняткові, кісточкові)</t>
  </si>
  <si>
    <t>інша продукція рослинництва</t>
  </si>
  <si>
    <t>додаткові біологічні активи рослинництва</t>
  </si>
  <si>
    <t>приріст живої маси - усього</t>
  </si>
  <si>
    <t>з нього:</t>
  </si>
  <si>
    <t>великої рогатої худоби</t>
  </si>
  <si>
    <t>свиней</t>
  </si>
  <si>
    <t>молоко</t>
  </si>
  <si>
    <t>вовна</t>
  </si>
  <si>
    <t>яйця</t>
  </si>
  <si>
    <t>інша продукція тваринництва</t>
  </si>
  <si>
    <t>додаткові біологічні активи тваринництва</t>
  </si>
  <si>
    <t>продукція рибництва</t>
  </si>
  <si>
    <t>Сільськогосподарська продукція та додаткові біологічні активи - разом</t>
  </si>
  <si>
    <t>первіс-
на вартість</t>
  </si>
  <si>
    <t>накопи-
чена аморти-
зація</t>
  </si>
  <si>
    <t>нарахо-
вано аморти-
зації за рік</t>
  </si>
  <si>
    <t>втрати від змен-
шення корис-
ності</t>
  </si>
  <si>
    <t>вигоди від віднов-
лення корис-
ності</t>
  </si>
  <si>
    <t>надійш-
ло за рік</t>
  </si>
  <si>
    <t>зміни вартос-
ті за рік</t>
  </si>
  <si>
    <t>Довгострокові біологічні активи 
- усього</t>
  </si>
  <si>
    <t>Поточні біологічні активи 
- усього</t>
  </si>
  <si>
    <t>(1431)</t>
  </si>
  <si>
    <t>(1432)</t>
  </si>
  <si>
    <t>(1433)</t>
  </si>
  <si>
    <t>Фінансовий результат 
(прибуток +, збиток -) від</t>
  </si>
  <si>
    <t>Витрати, пов'язані з біологічними перетво-
реннями</t>
  </si>
  <si>
    <t>Продукція та додаткові біологічні активи рослинництва 
- усього</t>
  </si>
  <si>
    <t>Продукція та додаткові біологічні активи тваринництва 
- усього</t>
  </si>
  <si>
    <t>Керівник</t>
  </si>
  <si>
    <t>Головний бухгалтер</t>
  </si>
  <si>
    <t>Доходи від об'єднання підприємств</t>
  </si>
  <si>
    <t>Результат оцінки корисності</t>
  </si>
  <si>
    <t>Авторське право та суміжні з ним права</t>
  </si>
  <si>
    <t>основної діяльності</t>
  </si>
  <si>
    <r>
      <t>Увага!</t>
    </r>
    <r>
      <rPr>
        <sz val="9"/>
        <rFont val="Arial Cyr"/>
        <family val="2"/>
      </rPr>
      <t xml:space="preserve"> 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</si>
  <si>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</si>
  <si>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 xml:space="preserve">за </t>
  </si>
  <si>
    <t xml:space="preserve">рік </t>
  </si>
  <si>
    <t>(</t>
  </si>
  <si>
    <t>)</t>
  </si>
  <si>
    <t>Організаційно-правова форма господарювання</t>
  </si>
  <si>
    <t>за КОПФГ</t>
  </si>
  <si>
    <t>Середня кількість працівників</t>
  </si>
  <si>
    <t>ТОВ "КУА "Перфект Капітал"</t>
  </si>
  <si>
    <t>Товариство з обмеженою відповідальністю</t>
  </si>
  <si>
    <t>Біржові операції з фондовими цінностями</t>
  </si>
  <si>
    <t>4</t>
  </si>
  <si>
    <t>35215276</t>
  </si>
  <si>
    <t>67.12.0</t>
  </si>
  <si>
    <t>С.В. Соснін</t>
  </si>
  <si>
    <t>Україна, м.Донецьк</t>
  </si>
  <si>
    <t>1410136300</t>
  </si>
  <si>
    <t>11</t>
  </si>
  <si>
    <t>2012</t>
  </si>
  <si>
    <t>Г.В. Красноок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</si>
</sst>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color indexed="10"/>
      <name val="Arial Cyr"/>
      <family val="0"/>
    </font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2" fillId="0" borderId="2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2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/>
    </xf>
    <xf numFmtId="49" fontId="4" fillId="0" borderId="4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vertical="top" wrapText="1"/>
    </xf>
    <xf numFmtId="49" fontId="3" fillId="0" borderId="7" xfId="0" applyNumberFormat="1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 indent="1"/>
    </xf>
    <xf numFmtId="49" fontId="2" fillId="0" borderId="6" xfId="0" applyNumberFormat="1" applyFont="1" applyBorder="1" applyAlignment="1">
      <alignment horizontal="left" vertical="top" wrapText="1" indent="1"/>
    </xf>
    <xf numFmtId="49" fontId="2" fillId="0" borderId="7" xfId="0" applyNumberFormat="1" applyFont="1" applyBorder="1" applyAlignment="1">
      <alignment horizontal="left" vertical="top" wrapText="1" indent="1"/>
    </xf>
    <xf numFmtId="0" fontId="2" fillId="0" borderId="7" xfId="0" applyNumberFormat="1" applyFont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0" fontId="4" fillId="0" borderId="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wrapText="1"/>
    </xf>
    <xf numFmtId="0" fontId="2" fillId="0" borderId="9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4" fillId="0" borderId="8" xfId="0" applyNumberFormat="1" applyFont="1" applyBorder="1" applyAlignment="1">
      <alignment horizontal="center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2" fillId="0" borderId="9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2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2" fillId="0" borderId="7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3" fillId="0" borderId="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wrapText="1"/>
    </xf>
    <xf numFmtId="49" fontId="3" fillId="0" borderId="3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3" fontId="5" fillId="2" borderId="7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2" fillId="0" borderId="1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6" fillId="3" borderId="0" xfId="17" applyFont="1" applyFill="1" applyAlignment="1">
      <alignment horizontal="justify" vertical="center"/>
      <protection/>
    </xf>
    <xf numFmtId="0" fontId="8" fillId="3" borderId="0" xfId="17" applyFont="1" applyFill="1" applyAlignment="1">
      <alignment horizontal="justify" vertical="center"/>
      <protection/>
    </xf>
    <xf numFmtId="0" fontId="9" fillId="3" borderId="0" xfId="17" applyFont="1" applyFill="1" applyAlignment="1" quotePrefix="1">
      <alignment horizontal="justify" vertical="center"/>
      <protection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2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</cellXfs>
  <cellStyles count="7">
    <cellStyle name="Normal" xfId="0"/>
    <cellStyle name="Currency" xfId="15"/>
    <cellStyle name="Currency [0]" xfId="16"/>
    <cellStyle name="Обычный_Sheet1 (2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263</xdr:row>
      <xdr:rowOff>104775</xdr:rowOff>
    </xdr:from>
    <xdr:to>
      <xdr:col>80</xdr:col>
      <xdr:colOff>19050</xdr:colOff>
      <xdr:row>265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9050" y="45539025"/>
          <a:ext cx="8439150" cy="285750"/>
          <a:chOff x="6" y="260"/>
          <a:chExt cx="886" cy="3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6" y="261"/>
            <a:ext cx="428" cy="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latin typeface="Times New Roman"/>
                <a:ea typeface="Times New Roman"/>
                <a:cs typeface="Times New Roman"/>
              </a:rPr>
              <a:t>© Інформаційно-аналітичний центр «ЛІГА»
© ТОВ «ЛІГА ЗАКОН»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3" y="260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62"/>
  <sheetViews>
    <sheetView showGridLines="0" showZeros="0" tabSelected="1" workbookViewId="0" topLeftCell="A229">
      <selection activeCell="BP262" sqref="BP262"/>
    </sheetView>
  </sheetViews>
  <sheetFormatPr defaultColWidth="9.33203125" defaultRowHeight="12" customHeight="1"/>
  <cols>
    <col min="1" max="35" width="1.83203125" style="1" customWidth="1"/>
    <col min="36" max="37" width="2.33203125" style="1" customWidth="1"/>
    <col min="38" max="88" width="1.83203125" style="1" customWidth="1"/>
    <col min="89" max="92" width="10.33203125" style="1" customWidth="1"/>
    <col min="93" max="117" width="1.83203125" style="1" customWidth="1"/>
    <col min="118" max="16384" width="9.33203125" style="1" customWidth="1"/>
  </cols>
  <sheetData>
    <row r="1" spans="66:92" ht="12" customHeight="1">
      <c r="BN1" s="158" t="s">
        <v>0</v>
      </c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K1" s="200" t="s">
        <v>410</v>
      </c>
      <c r="CL1" s="201"/>
      <c r="CM1" s="201"/>
      <c r="CN1" s="201"/>
    </row>
    <row r="2" spans="66:92" ht="12" customHeight="1">
      <c r="BN2" s="152" t="s">
        <v>1</v>
      </c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K2" s="201"/>
      <c r="CL2" s="201"/>
      <c r="CM2" s="201"/>
      <c r="CN2" s="201"/>
    </row>
    <row r="3" spans="66:92" ht="12" customHeight="1">
      <c r="BN3" s="152" t="s">
        <v>2</v>
      </c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K3" s="201"/>
      <c r="CL3" s="201"/>
      <c r="CM3" s="201"/>
      <c r="CN3" s="201"/>
    </row>
    <row r="4" spans="66:92" ht="12" customHeight="1">
      <c r="BN4" s="152" t="s">
        <v>3</v>
      </c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K4" s="201"/>
      <c r="CL4" s="201"/>
      <c r="CM4" s="201"/>
      <c r="CN4" s="201"/>
    </row>
    <row r="5" spans="66:92" ht="12" customHeight="1">
      <c r="BN5" s="152" t="s">
        <v>55</v>
      </c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K5" s="201"/>
      <c r="CL5" s="201"/>
      <c r="CM5" s="201"/>
      <c r="CN5" s="201"/>
    </row>
    <row r="6" spans="89:92" ht="12" customHeight="1">
      <c r="CK6" s="201"/>
      <c r="CL6" s="201"/>
      <c r="CM6" s="201"/>
      <c r="CN6" s="201"/>
    </row>
    <row r="7" spans="1:92" ht="12" customHeight="1">
      <c r="A7" s="3"/>
      <c r="B7" s="3"/>
      <c r="BR7" s="155" t="s">
        <v>4</v>
      </c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K7" s="201"/>
      <c r="CL7" s="201"/>
      <c r="CM7" s="201"/>
      <c r="CN7" s="201"/>
    </row>
    <row r="8" spans="2:92" ht="12" customHeight="1">
      <c r="B8" s="4"/>
      <c r="C8" s="5"/>
      <c r="BB8" s="4"/>
      <c r="BC8" s="4"/>
      <c r="BD8" s="4"/>
      <c r="BE8" s="156" t="s">
        <v>56</v>
      </c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7"/>
      <c r="BR8" s="154" t="s">
        <v>429</v>
      </c>
      <c r="BS8" s="154"/>
      <c r="BT8" s="154"/>
      <c r="BU8" s="154"/>
      <c r="BV8" s="154"/>
      <c r="BW8" s="154"/>
      <c r="BX8" s="154" t="s">
        <v>12</v>
      </c>
      <c r="BY8" s="154"/>
      <c r="BZ8" s="154"/>
      <c r="CA8" s="154"/>
      <c r="CB8" s="154"/>
      <c r="CC8" s="154"/>
      <c r="CD8" s="153" t="s">
        <v>12</v>
      </c>
      <c r="CE8" s="153"/>
      <c r="CF8" s="153"/>
      <c r="CG8" s="153"/>
      <c r="CH8" s="153"/>
      <c r="CI8" s="153"/>
      <c r="CK8" s="201"/>
      <c r="CL8" s="201"/>
      <c r="CM8" s="201"/>
      <c r="CN8" s="201"/>
    </row>
    <row r="9" spans="1:92" ht="12" customHeight="1">
      <c r="A9" s="134" t="s">
        <v>13</v>
      </c>
      <c r="B9" s="134"/>
      <c r="C9" s="134"/>
      <c r="D9" s="134"/>
      <c r="E9" s="134"/>
      <c r="F9" s="134"/>
      <c r="G9" s="134"/>
      <c r="H9" s="134"/>
      <c r="I9" s="131" t="s">
        <v>419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6"/>
      <c r="BB9" s="6"/>
      <c r="BC9" s="6"/>
      <c r="BD9" s="6"/>
      <c r="BE9" s="158" t="s">
        <v>57</v>
      </c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9"/>
      <c r="BR9" s="154" t="s">
        <v>423</v>
      </c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K9" s="202" t="s">
        <v>411</v>
      </c>
      <c r="CL9" s="202"/>
      <c r="CM9" s="202"/>
      <c r="CN9" s="202"/>
    </row>
    <row r="10" spans="1:92" ht="12" customHeight="1">
      <c r="A10" s="134" t="s">
        <v>14</v>
      </c>
      <c r="B10" s="134"/>
      <c r="C10" s="134"/>
      <c r="D10" s="134"/>
      <c r="E10" s="134"/>
      <c r="F10" s="134"/>
      <c r="G10" s="131" t="s">
        <v>426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6"/>
      <c r="BB10" s="6"/>
      <c r="BC10" s="6"/>
      <c r="BD10" s="6"/>
      <c r="BE10" s="158" t="s">
        <v>58</v>
      </c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9"/>
      <c r="BR10" s="154" t="s">
        <v>427</v>
      </c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K10" s="202"/>
      <c r="CL10" s="202"/>
      <c r="CM10" s="202"/>
      <c r="CN10" s="202"/>
    </row>
    <row r="11" spans="1:87" ht="12" customHeight="1">
      <c r="A11" s="134" t="s">
        <v>15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2"/>
      <c r="R11" s="132"/>
      <c r="S11" s="132"/>
      <c r="T11" s="132"/>
      <c r="U11" s="132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0"/>
      <c r="BB11" s="10"/>
      <c r="BC11" s="10"/>
      <c r="BD11" s="10"/>
      <c r="BE11" s="158" t="s">
        <v>59</v>
      </c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9"/>
      <c r="BR11" s="154" t="s">
        <v>36</v>
      </c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</row>
    <row r="12" spans="1:87" ht="12" customHeight="1">
      <c r="A12" s="160" t="s">
        <v>416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1" t="s">
        <v>420</v>
      </c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6"/>
      <c r="BB12" s="6"/>
      <c r="BC12" s="6"/>
      <c r="BD12" s="6"/>
      <c r="BE12" s="158" t="s">
        <v>417</v>
      </c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9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</row>
    <row r="13" spans="1:87" ht="12" customHeight="1">
      <c r="A13" s="134" t="s">
        <v>16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1" t="s">
        <v>421</v>
      </c>
      <c r="Q13" s="131"/>
      <c r="R13" s="131"/>
      <c r="S13" s="131"/>
      <c r="T13" s="131"/>
      <c r="U13" s="131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6"/>
      <c r="BB13" s="6"/>
      <c r="BC13" s="6"/>
      <c r="BD13" s="6"/>
      <c r="BE13" s="158" t="s">
        <v>60</v>
      </c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9"/>
      <c r="BR13" s="154" t="s">
        <v>424</v>
      </c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</row>
    <row r="14" spans="1:87" ht="12" customHeight="1">
      <c r="A14" s="162" t="s">
        <v>418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3" t="s">
        <v>422</v>
      </c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6"/>
      <c r="BB14" s="6"/>
      <c r="BC14" s="6"/>
      <c r="BD14" s="6"/>
      <c r="BE14" s="158" t="s">
        <v>284</v>
      </c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9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</row>
    <row r="15" spans="1:56" ht="12" customHeight="1">
      <c r="A15" s="134" t="s">
        <v>61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6"/>
      <c r="BB15" s="6"/>
      <c r="BC15" s="6"/>
      <c r="BD15" s="6"/>
    </row>
    <row r="16" ht="7.5" customHeight="1"/>
    <row r="17" spans="1:87" ht="16.5" customHeight="1">
      <c r="A17" s="165" t="s">
        <v>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</row>
    <row r="18" spans="1:92" ht="12" customHeight="1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 t="s">
        <v>412</v>
      </c>
      <c r="AM18" s="29"/>
      <c r="AN18" s="203">
        <v>20</v>
      </c>
      <c r="AO18" s="204"/>
      <c r="AP18" s="205" t="s">
        <v>428</v>
      </c>
      <c r="AQ18" s="205"/>
      <c r="AR18" s="30" t="s">
        <v>413</v>
      </c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29"/>
      <c r="CK18" s="29"/>
      <c r="CL18" s="29"/>
      <c r="CM18" s="29"/>
      <c r="CN18" s="29"/>
    </row>
    <row r="19" ht="6" customHeight="1"/>
    <row r="20" spans="40:87" ht="12" customHeight="1">
      <c r="AN20" s="164" t="s">
        <v>285</v>
      </c>
      <c r="AO20" s="164"/>
      <c r="AP20" s="164"/>
      <c r="AQ20" s="164"/>
      <c r="AR20" s="164"/>
      <c r="AS20" s="164"/>
      <c r="AT20" s="164"/>
      <c r="AU20" s="164"/>
      <c r="AV20" s="164"/>
      <c r="BI20" s="164" t="s">
        <v>286</v>
      </c>
      <c r="BJ20" s="164"/>
      <c r="BK20" s="164"/>
      <c r="BL20" s="164"/>
      <c r="BM20" s="164"/>
      <c r="BN20" s="164"/>
      <c r="BO20" s="164"/>
      <c r="BP20" s="164"/>
      <c r="BQ20" s="90"/>
      <c r="BR20" s="59">
        <v>1801008</v>
      </c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1"/>
    </row>
    <row r="21" ht="5.25" customHeight="1"/>
    <row r="22" spans="1:87" ht="12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</row>
    <row r="24" spans="1:87" s="2" customFormat="1" ht="22.5" customHeight="1">
      <c r="A24" s="73" t="s">
        <v>297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 t="s">
        <v>54</v>
      </c>
      <c r="U24" s="73"/>
      <c r="V24" s="73"/>
      <c r="W24" s="73" t="s">
        <v>62</v>
      </c>
      <c r="X24" s="73"/>
      <c r="Y24" s="73"/>
      <c r="Z24" s="73"/>
      <c r="AA24" s="73"/>
      <c r="AB24" s="73"/>
      <c r="AC24" s="73"/>
      <c r="AD24" s="73"/>
      <c r="AE24" s="73"/>
      <c r="AF24" s="73"/>
      <c r="AG24" s="73" t="s">
        <v>63</v>
      </c>
      <c r="AH24" s="73"/>
      <c r="AI24" s="73"/>
      <c r="AJ24" s="73"/>
      <c r="AK24" s="73"/>
      <c r="AL24" s="73" t="s">
        <v>64</v>
      </c>
      <c r="AM24" s="73"/>
      <c r="AN24" s="73"/>
      <c r="AO24" s="73"/>
      <c r="AP24" s="73"/>
      <c r="AQ24" s="73"/>
      <c r="AR24" s="73"/>
      <c r="AS24" s="73"/>
      <c r="AT24" s="73"/>
      <c r="AU24" s="73"/>
      <c r="AV24" s="73" t="s">
        <v>65</v>
      </c>
      <c r="AW24" s="73"/>
      <c r="AX24" s="73"/>
      <c r="AY24" s="73"/>
      <c r="AZ24" s="73"/>
      <c r="BA24" s="73"/>
      <c r="BB24" s="73"/>
      <c r="BC24" s="73"/>
      <c r="BD24" s="73"/>
      <c r="BE24" s="73"/>
      <c r="BF24" s="73" t="s">
        <v>66</v>
      </c>
      <c r="BG24" s="73"/>
      <c r="BH24" s="73"/>
      <c r="BI24" s="73"/>
      <c r="BJ24" s="73"/>
      <c r="BK24" s="73" t="s">
        <v>67</v>
      </c>
      <c r="BL24" s="73"/>
      <c r="BM24" s="73"/>
      <c r="BN24" s="73"/>
      <c r="BO24" s="73"/>
      <c r="BP24" s="73" t="s">
        <v>68</v>
      </c>
      <c r="BQ24" s="73"/>
      <c r="BR24" s="73"/>
      <c r="BS24" s="73"/>
      <c r="BT24" s="73"/>
      <c r="BU24" s="73"/>
      <c r="BV24" s="73"/>
      <c r="BW24" s="73"/>
      <c r="BX24" s="73"/>
      <c r="BY24" s="73"/>
      <c r="BZ24" s="73" t="s">
        <v>69</v>
      </c>
      <c r="CA24" s="73"/>
      <c r="CB24" s="73"/>
      <c r="CC24" s="73"/>
      <c r="CD24" s="73"/>
      <c r="CE24" s="73"/>
      <c r="CF24" s="73"/>
      <c r="CG24" s="73"/>
      <c r="CH24" s="73"/>
      <c r="CI24" s="73"/>
    </row>
    <row r="25" spans="1:87" s="2" customFormat="1" ht="4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 t="s">
        <v>70</v>
      </c>
      <c r="X25" s="73"/>
      <c r="Y25" s="73"/>
      <c r="Z25" s="73"/>
      <c r="AA25" s="73"/>
      <c r="AB25" s="73" t="s">
        <v>71</v>
      </c>
      <c r="AC25" s="73"/>
      <c r="AD25" s="73"/>
      <c r="AE25" s="73"/>
      <c r="AF25" s="73"/>
      <c r="AG25" s="73"/>
      <c r="AH25" s="73"/>
      <c r="AI25" s="73"/>
      <c r="AJ25" s="73"/>
      <c r="AK25" s="73"/>
      <c r="AL25" s="73" t="s">
        <v>72</v>
      </c>
      <c r="AM25" s="73"/>
      <c r="AN25" s="73"/>
      <c r="AO25" s="73"/>
      <c r="AP25" s="73"/>
      <c r="AQ25" s="73" t="s">
        <v>73</v>
      </c>
      <c r="AR25" s="73"/>
      <c r="AS25" s="73"/>
      <c r="AT25" s="73"/>
      <c r="AU25" s="73"/>
      <c r="AV25" s="73" t="s">
        <v>70</v>
      </c>
      <c r="AW25" s="73"/>
      <c r="AX25" s="73"/>
      <c r="AY25" s="73"/>
      <c r="AZ25" s="73"/>
      <c r="BA25" s="73" t="s">
        <v>71</v>
      </c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 t="s">
        <v>72</v>
      </c>
      <c r="BQ25" s="73"/>
      <c r="BR25" s="73"/>
      <c r="BS25" s="73"/>
      <c r="BT25" s="73"/>
      <c r="BU25" s="73" t="s">
        <v>73</v>
      </c>
      <c r="BV25" s="73"/>
      <c r="BW25" s="73"/>
      <c r="BX25" s="73"/>
      <c r="BY25" s="73"/>
      <c r="BZ25" s="73" t="s">
        <v>70</v>
      </c>
      <c r="CA25" s="73"/>
      <c r="CB25" s="73"/>
      <c r="CC25" s="73"/>
      <c r="CD25" s="73"/>
      <c r="CE25" s="73" t="s">
        <v>71</v>
      </c>
      <c r="CF25" s="73"/>
      <c r="CG25" s="73"/>
      <c r="CH25" s="73"/>
      <c r="CI25" s="73"/>
    </row>
    <row r="26" spans="1:87" ht="12" customHeight="1">
      <c r="A26" s="58">
        <v>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>
        <v>2</v>
      </c>
      <c r="U26" s="60"/>
      <c r="V26" s="61"/>
      <c r="W26" s="58">
        <v>3</v>
      </c>
      <c r="X26" s="58"/>
      <c r="Y26" s="58"/>
      <c r="Z26" s="58"/>
      <c r="AA26" s="58"/>
      <c r="AB26" s="58">
        <v>4</v>
      </c>
      <c r="AC26" s="58"/>
      <c r="AD26" s="58"/>
      <c r="AE26" s="58"/>
      <c r="AF26" s="58"/>
      <c r="AG26" s="58">
        <v>5</v>
      </c>
      <c r="AH26" s="58"/>
      <c r="AI26" s="58"/>
      <c r="AJ26" s="58"/>
      <c r="AK26" s="58"/>
      <c r="AL26" s="58">
        <v>6</v>
      </c>
      <c r="AM26" s="58"/>
      <c r="AN26" s="58"/>
      <c r="AO26" s="58"/>
      <c r="AP26" s="58"/>
      <c r="AQ26" s="58">
        <v>7</v>
      </c>
      <c r="AR26" s="58"/>
      <c r="AS26" s="58"/>
      <c r="AT26" s="58"/>
      <c r="AU26" s="58"/>
      <c r="AV26" s="58">
        <v>8</v>
      </c>
      <c r="AW26" s="58"/>
      <c r="AX26" s="58"/>
      <c r="AY26" s="58"/>
      <c r="AZ26" s="58"/>
      <c r="BA26" s="58">
        <v>9</v>
      </c>
      <c r="BB26" s="58"/>
      <c r="BC26" s="58"/>
      <c r="BD26" s="58"/>
      <c r="BE26" s="58"/>
      <c r="BF26" s="58">
        <v>10</v>
      </c>
      <c r="BG26" s="58"/>
      <c r="BH26" s="58"/>
      <c r="BI26" s="58"/>
      <c r="BJ26" s="58"/>
      <c r="BK26" s="58">
        <v>11</v>
      </c>
      <c r="BL26" s="58"/>
      <c r="BM26" s="58"/>
      <c r="BN26" s="58"/>
      <c r="BO26" s="58"/>
      <c r="BP26" s="58">
        <v>12</v>
      </c>
      <c r="BQ26" s="58"/>
      <c r="BR26" s="58"/>
      <c r="BS26" s="58"/>
      <c r="BT26" s="58"/>
      <c r="BU26" s="58">
        <v>13</v>
      </c>
      <c r="BV26" s="58"/>
      <c r="BW26" s="58"/>
      <c r="BX26" s="58"/>
      <c r="BY26" s="58"/>
      <c r="BZ26" s="58">
        <v>14</v>
      </c>
      <c r="CA26" s="58"/>
      <c r="CB26" s="58"/>
      <c r="CC26" s="58"/>
      <c r="CD26" s="58"/>
      <c r="CE26" s="58">
        <v>15</v>
      </c>
      <c r="CF26" s="58"/>
      <c r="CG26" s="58"/>
      <c r="CH26" s="58"/>
      <c r="CI26" s="58"/>
    </row>
    <row r="27" spans="1:87" ht="24" customHeight="1">
      <c r="A27" s="106" t="s">
        <v>74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58" t="s">
        <v>288</v>
      </c>
      <c r="U27" s="58"/>
      <c r="V27" s="58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116">
        <f>W27-AB27+AG27+AL27-AQ27-AV27+BA27-BF27-BK27+BP27-BU27+CE27</f>
        <v>0</v>
      </c>
      <c r="CA27" s="116"/>
      <c r="CB27" s="116"/>
      <c r="CC27" s="116"/>
      <c r="CD27" s="116"/>
      <c r="CE27" s="72">
        <f>AB27+AQ27-BA27+BF27+BU27</f>
        <v>0</v>
      </c>
      <c r="CF27" s="72"/>
      <c r="CG27" s="72"/>
      <c r="CH27" s="72"/>
      <c r="CI27" s="72"/>
    </row>
    <row r="28" spans="1:87" ht="12" customHeight="1">
      <c r="A28" s="106" t="s">
        <v>75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58" t="s">
        <v>289</v>
      </c>
      <c r="U28" s="58"/>
      <c r="V28" s="58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116">
        <f aca="true" t="shared" si="0" ref="BZ28:BZ33">W28-AB28+AG28+AL28-AQ28-AV28+BA28-BF28-BK28+BP28-BU28+CE28</f>
        <v>0</v>
      </c>
      <c r="CA28" s="116"/>
      <c r="CB28" s="116"/>
      <c r="CC28" s="116"/>
      <c r="CD28" s="116"/>
      <c r="CE28" s="72">
        <f aca="true" t="shared" si="1" ref="CE28:CE33">AB28+AQ28-BA28+BF28+BU28</f>
        <v>0</v>
      </c>
      <c r="CF28" s="72"/>
      <c r="CG28" s="72"/>
      <c r="CH28" s="72"/>
      <c r="CI28" s="72"/>
    </row>
    <row r="29" spans="1:87" ht="12" customHeight="1">
      <c r="A29" s="106" t="s">
        <v>303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58" t="s">
        <v>290</v>
      </c>
      <c r="U29" s="58"/>
      <c r="V29" s="58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116">
        <f t="shared" si="0"/>
        <v>0</v>
      </c>
      <c r="CA29" s="116"/>
      <c r="CB29" s="116"/>
      <c r="CC29" s="116"/>
      <c r="CD29" s="116"/>
      <c r="CE29" s="72">
        <f t="shared" si="1"/>
        <v>0</v>
      </c>
      <c r="CF29" s="72"/>
      <c r="CG29" s="72"/>
      <c r="CH29" s="72"/>
      <c r="CI29" s="72"/>
    </row>
    <row r="30" spans="1:87" ht="12" customHeight="1">
      <c r="A30" s="106" t="s">
        <v>76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58" t="s">
        <v>291</v>
      </c>
      <c r="U30" s="58"/>
      <c r="V30" s="58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116">
        <f t="shared" si="0"/>
        <v>0</v>
      </c>
      <c r="CA30" s="116"/>
      <c r="CB30" s="116"/>
      <c r="CC30" s="116"/>
      <c r="CD30" s="116"/>
      <c r="CE30" s="72">
        <f t="shared" si="1"/>
        <v>0</v>
      </c>
      <c r="CF30" s="72"/>
      <c r="CG30" s="72"/>
      <c r="CH30" s="72"/>
      <c r="CI30" s="72"/>
    </row>
    <row r="31" spans="1:87" ht="12" customHeight="1">
      <c r="A31" s="106" t="s">
        <v>408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58" t="s">
        <v>292</v>
      </c>
      <c r="U31" s="58"/>
      <c r="V31" s="58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116">
        <f t="shared" si="0"/>
        <v>0</v>
      </c>
      <c r="CA31" s="116"/>
      <c r="CB31" s="116"/>
      <c r="CC31" s="116"/>
      <c r="CD31" s="116"/>
      <c r="CE31" s="72">
        <f t="shared" si="1"/>
        <v>0</v>
      </c>
      <c r="CF31" s="72"/>
      <c r="CG31" s="72"/>
      <c r="CH31" s="72"/>
      <c r="CI31" s="72"/>
    </row>
    <row r="32" spans="1:87" ht="12" customHeight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58" t="s">
        <v>293</v>
      </c>
      <c r="U32" s="58"/>
      <c r="V32" s="58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116">
        <f t="shared" si="0"/>
        <v>0</v>
      </c>
      <c r="CA32" s="116"/>
      <c r="CB32" s="116"/>
      <c r="CC32" s="116"/>
      <c r="CD32" s="116"/>
      <c r="CE32" s="72">
        <f t="shared" si="1"/>
        <v>0</v>
      </c>
      <c r="CF32" s="72"/>
      <c r="CG32" s="72"/>
      <c r="CH32" s="72"/>
      <c r="CI32" s="72"/>
    </row>
    <row r="33" spans="1:87" ht="12" customHeight="1">
      <c r="A33" s="106" t="s">
        <v>77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58" t="s">
        <v>294</v>
      </c>
      <c r="U33" s="58"/>
      <c r="V33" s="58"/>
      <c r="W33" s="71">
        <v>2</v>
      </c>
      <c r="X33" s="71"/>
      <c r="Y33" s="71"/>
      <c r="Z33" s="71"/>
      <c r="AA33" s="71"/>
      <c r="AB33" s="71">
        <v>1</v>
      </c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>
        <v>1</v>
      </c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116">
        <f t="shared" si="0"/>
        <v>2</v>
      </c>
      <c r="CA33" s="116"/>
      <c r="CB33" s="116"/>
      <c r="CC33" s="116"/>
      <c r="CD33" s="116"/>
      <c r="CE33" s="72">
        <f t="shared" si="1"/>
        <v>2</v>
      </c>
      <c r="CF33" s="72"/>
      <c r="CG33" s="72"/>
      <c r="CH33" s="72"/>
      <c r="CI33" s="72"/>
    </row>
    <row r="34" spans="1:87" ht="12" customHeight="1">
      <c r="A34" s="106" t="s">
        <v>78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58" t="s">
        <v>295</v>
      </c>
      <c r="U34" s="58"/>
      <c r="V34" s="58"/>
      <c r="W34" s="116">
        <f>SUM(W27:AA33)</f>
        <v>2</v>
      </c>
      <c r="X34" s="116"/>
      <c r="Y34" s="116"/>
      <c r="Z34" s="116"/>
      <c r="AA34" s="116"/>
      <c r="AB34" s="116">
        <f>SUM(AB27:AF33)</f>
        <v>1</v>
      </c>
      <c r="AC34" s="116"/>
      <c r="AD34" s="116"/>
      <c r="AE34" s="116"/>
      <c r="AF34" s="116"/>
      <c r="AG34" s="116">
        <f>SUM(AG27:AK33)</f>
        <v>0</v>
      </c>
      <c r="AH34" s="116"/>
      <c r="AI34" s="116"/>
      <c r="AJ34" s="116"/>
      <c r="AK34" s="116"/>
      <c r="AL34" s="116">
        <f>SUM(AL27:AP33)</f>
        <v>0</v>
      </c>
      <c r="AM34" s="116"/>
      <c r="AN34" s="116"/>
      <c r="AO34" s="116"/>
      <c r="AP34" s="116"/>
      <c r="AQ34" s="116">
        <f>SUM(AQ27:AU33)</f>
        <v>0</v>
      </c>
      <c r="AR34" s="116"/>
      <c r="AS34" s="116"/>
      <c r="AT34" s="116"/>
      <c r="AU34" s="116"/>
      <c r="AV34" s="116">
        <f>SUM(AV27:AZ33)</f>
        <v>0</v>
      </c>
      <c r="AW34" s="116"/>
      <c r="AX34" s="116"/>
      <c r="AY34" s="116"/>
      <c r="AZ34" s="116"/>
      <c r="BA34" s="116">
        <f>SUM(BA27:BE33)</f>
        <v>0</v>
      </c>
      <c r="BB34" s="116"/>
      <c r="BC34" s="116"/>
      <c r="BD34" s="116"/>
      <c r="BE34" s="116"/>
      <c r="BF34" s="116">
        <f>SUM(BF27:BJ33)</f>
        <v>1</v>
      </c>
      <c r="BG34" s="116"/>
      <c r="BH34" s="116"/>
      <c r="BI34" s="116"/>
      <c r="BJ34" s="116"/>
      <c r="BK34" s="116">
        <f>SUM(BK27:BO33)</f>
        <v>0</v>
      </c>
      <c r="BL34" s="116"/>
      <c r="BM34" s="116"/>
      <c r="BN34" s="116"/>
      <c r="BO34" s="116"/>
      <c r="BP34" s="116">
        <f>SUM(BP27:BT33)</f>
        <v>0</v>
      </c>
      <c r="BQ34" s="116"/>
      <c r="BR34" s="116"/>
      <c r="BS34" s="116"/>
      <c r="BT34" s="116"/>
      <c r="BU34" s="116">
        <f>SUM(BU27:BY33)</f>
        <v>0</v>
      </c>
      <c r="BV34" s="116"/>
      <c r="BW34" s="116"/>
      <c r="BX34" s="116"/>
      <c r="BY34" s="116"/>
      <c r="BZ34" s="116">
        <f>SUM(BZ27:CD33)</f>
        <v>2</v>
      </c>
      <c r="CA34" s="116"/>
      <c r="CB34" s="116"/>
      <c r="CC34" s="116"/>
      <c r="CD34" s="116"/>
      <c r="CE34" s="116">
        <f>SUM(CE27:CI33)</f>
        <v>2</v>
      </c>
      <c r="CF34" s="116"/>
      <c r="CG34" s="116"/>
      <c r="CH34" s="116"/>
      <c r="CI34" s="116"/>
    </row>
    <row r="35" spans="1:87" ht="12" customHeight="1">
      <c r="A35" s="106" t="s">
        <v>304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58" t="s">
        <v>305</v>
      </c>
      <c r="U35" s="58"/>
      <c r="V35" s="58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116">
        <f>W35-AB35+AG35-AV35+BA35-BK35+BP35-BU35</f>
        <v>0</v>
      </c>
      <c r="CA35" s="116"/>
      <c r="CB35" s="116"/>
      <c r="CC35" s="116"/>
      <c r="CD35" s="116"/>
      <c r="CE35" s="117"/>
      <c r="CF35" s="117"/>
      <c r="CG35" s="117"/>
      <c r="CH35" s="117"/>
      <c r="CI35" s="117"/>
    </row>
    <row r="36" ht="8.25" customHeight="1"/>
    <row r="37" spans="1:83" ht="12" customHeight="1">
      <c r="A37" s="39" t="s">
        <v>287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 t="s">
        <v>79</v>
      </c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114" t="s">
        <v>17</v>
      </c>
      <c r="BV37" s="114"/>
      <c r="BW37" s="114"/>
      <c r="BX37" s="114"/>
      <c r="BY37" s="147"/>
      <c r="BZ37" s="147"/>
      <c r="CA37" s="147"/>
      <c r="CB37" s="147"/>
      <c r="CC37" s="147"/>
      <c r="CD37" s="147"/>
      <c r="CE37" s="147"/>
    </row>
    <row r="38" spans="1:83" ht="12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 t="s">
        <v>80</v>
      </c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114" t="s">
        <v>18</v>
      </c>
      <c r="BV38" s="114"/>
      <c r="BW38" s="114"/>
      <c r="BX38" s="114"/>
      <c r="BY38" s="115"/>
      <c r="BZ38" s="115"/>
      <c r="CA38" s="115"/>
      <c r="CB38" s="115"/>
      <c r="CC38" s="115"/>
      <c r="CD38" s="115"/>
      <c r="CE38" s="115"/>
    </row>
    <row r="39" spans="1:83" ht="12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 t="s">
        <v>81</v>
      </c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114" t="s">
        <v>19</v>
      </c>
      <c r="BV39" s="114"/>
      <c r="BW39" s="114"/>
      <c r="BX39" s="114"/>
      <c r="BY39" s="115"/>
      <c r="BZ39" s="115"/>
      <c r="CA39" s="115"/>
      <c r="CB39" s="115"/>
      <c r="CC39" s="115"/>
      <c r="CD39" s="115"/>
      <c r="CE39" s="115"/>
    </row>
    <row r="40" spans="1:83" ht="12" customHeight="1">
      <c r="A40" s="39" t="s">
        <v>82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 t="s">
        <v>83</v>
      </c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114" t="s">
        <v>20</v>
      </c>
      <c r="BV40" s="114"/>
      <c r="BW40" s="114"/>
      <c r="BX40" s="114"/>
      <c r="BY40" s="115"/>
      <c r="BZ40" s="115"/>
      <c r="CA40" s="115"/>
      <c r="CB40" s="115"/>
      <c r="CC40" s="115"/>
      <c r="CD40" s="115"/>
      <c r="CE40" s="115"/>
    </row>
    <row r="41" spans="1:83" ht="12" customHeight="1">
      <c r="A41" s="39" t="s">
        <v>84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 t="s">
        <v>85</v>
      </c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114" t="s">
        <v>21</v>
      </c>
      <c r="BV41" s="114"/>
      <c r="BW41" s="114"/>
      <c r="BX41" s="114"/>
      <c r="BY41" s="115"/>
      <c r="BZ41" s="115"/>
      <c r="CA41" s="115"/>
      <c r="CB41" s="115"/>
      <c r="CC41" s="115"/>
      <c r="CD41" s="115"/>
      <c r="CE41" s="115"/>
    </row>
    <row r="43" spans="1:87" ht="12" customHeight="1">
      <c r="A43" s="40" t="s">
        <v>11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</row>
    <row r="44" ht="3.75" customHeight="1"/>
    <row r="45" spans="1:87" s="2" customFormat="1" ht="35.25" customHeight="1">
      <c r="A45" s="73" t="s">
        <v>296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 t="s">
        <v>54</v>
      </c>
      <c r="O45" s="73"/>
      <c r="P45" s="73"/>
      <c r="Q45" s="73" t="s">
        <v>62</v>
      </c>
      <c r="R45" s="73"/>
      <c r="S45" s="73"/>
      <c r="T45" s="73"/>
      <c r="U45" s="73"/>
      <c r="V45" s="73"/>
      <c r="W45" s="73"/>
      <c r="X45" s="73"/>
      <c r="Y45" s="73" t="s">
        <v>63</v>
      </c>
      <c r="Z45" s="73"/>
      <c r="AA45" s="73"/>
      <c r="AB45" s="73"/>
      <c r="AC45" s="73"/>
      <c r="AD45" s="73" t="s">
        <v>64</v>
      </c>
      <c r="AE45" s="73"/>
      <c r="AF45" s="73"/>
      <c r="AG45" s="73"/>
      <c r="AH45" s="73"/>
      <c r="AI45" s="73"/>
      <c r="AJ45" s="73"/>
      <c r="AK45" s="73"/>
      <c r="AL45" s="73" t="s">
        <v>65</v>
      </c>
      <c r="AM45" s="73"/>
      <c r="AN45" s="73"/>
      <c r="AO45" s="73"/>
      <c r="AP45" s="73"/>
      <c r="AQ45" s="73"/>
      <c r="AR45" s="73"/>
      <c r="AS45" s="73"/>
      <c r="AT45" s="73" t="s">
        <v>66</v>
      </c>
      <c r="AU45" s="73"/>
      <c r="AV45" s="73"/>
      <c r="AW45" s="73"/>
      <c r="AX45" s="73"/>
      <c r="AY45" s="73" t="s">
        <v>86</v>
      </c>
      <c r="AZ45" s="73"/>
      <c r="BA45" s="73"/>
      <c r="BB45" s="73"/>
      <c r="BC45" s="73"/>
      <c r="BD45" s="73" t="s">
        <v>68</v>
      </c>
      <c r="BE45" s="73"/>
      <c r="BF45" s="73"/>
      <c r="BG45" s="73"/>
      <c r="BH45" s="73"/>
      <c r="BI45" s="73"/>
      <c r="BJ45" s="73"/>
      <c r="BK45" s="73"/>
      <c r="BL45" s="73" t="s">
        <v>69</v>
      </c>
      <c r="BM45" s="73"/>
      <c r="BN45" s="73"/>
      <c r="BO45" s="73"/>
      <c r="BP45" s="73"/>
      <c r="BQ45" s="73"/>
      <c r="BR45" s="73"/>
      <c r="BS45" s="73"/>
      <c r="BT45" s="73" t="s">
        <v>87</v>
      </c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</row>
    <row r="46" spans="1:87" s="2" customFormat="1" ht="32.2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 t="s">
        <v>70</v>
      </c>
      <c r="R46" s="73"/>
      <c r="S46" s="73"/>
      <c r="T46" s="73"/>
      <c r="U46" s="73"/>
      <c r="V46" s="73" t="s">
        <v>88</v>
      </c>
      <c r="W46" s="73"/>
      <c r="X46" s="73"/>
      <c r="Y46" s="73"/>
      <c r="Z46" s="73"/>
      <c r="AA46" s="73"/>
      <c r="AB46" s="73"/>
      <c r="AC46" s="73"/>
      <c r="AD46" s="73" t="s">
        <v>72</v>
      </c>
      <c r="AE46" s="73"/>
      <c r="AF46" s="73"/>
      <c r="AG46" s="73"/>
      <c r="AH46" s="73"/>
      <c r="AI46" s="73" t="s">
        <v>89</v>
      </c>
      <c r="AJ46" s="73"/>
      <c r="AK46" s="73"/>
      <c r="AL46" s="73" t="s">
        <v>70</v>
      </c>
      <c r="AM46" s="73"/>
      <c r="AN46" s="73"/>
      <c r="AO46" s="73"/>
      <c r="AP46" s="73"/>
      <c r="AQ46" s="73" t="s">
        <v>88</v>
      </c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 t="s">
        <v>72</v>
      </c>
      <c r="BE46" s="73"/>
      <c r="BF46" s="73"/>
      <c r="BG46" s="73"/>
      <c r="BH46" s="73"/>
      <c r="BI46" s="73" t="s">
        <v>89</v>
      </c>
      <c r="BJ46" s="73"/>
      <c r="BK46" s="73"/>
      <c r="BL46" s="73" t="s">
        <v>70</v>
      </c>
      <c r="BM46" s="73"/>
      <c r="BN46" s="73"/>
      <c r="BO46" s="73"/>
      <c r="BP46" s="73"/>
      <c r="BQ46" s="73" t="s">
        <v>88</v>
      </c>
      <c r="BR46" s="73"/>
      <c r="BS46" s="73"/>
      <c r="BT46" s="73" t="s">
        <v>90</v>
      </c>
      <c r="BU46" s="73"/>
      <c r="BV46" s="73"/>
      <c r="BW46" s="73"/>
      <c r="BX46" s="73"/>
      <c r="BY46" s="73"/>
      <c r="BZ46" s="73"/>
      <c r="CA46" s="73"/>
      <c r="CB46" s="73" t="s">
        <v>91</v>
      </c>
      <c r="CC46" s="73"/>
      <c r="CD46" s="73"/>
      <c r="CE46" s="73"/>
      <c r="CF46" s="73"/>
      <c r="CG46" s="73"/>
      <c r="CH46" s="73"/>
      <c r="CI46" s="73"/>
    </row>
    <row r="47" spans="1:87" s="2" customFormat="1" ht="43.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 t="s">
        <v>70</v>
      </c>
      <c r="BU47" s="73"/>
      <c r="BV47" s="73"/>
      <c r="BW47" s="73"/>
      <c r="BX47" s="73"/>
      <c r="BY47" s="73" t="s">
        <v>88</v>
      </c>
      <c r="BZ47" s="73"/>
      <c r="CA47" s="73"/>
      <c r="CB47" s="73" t="s">
        <v>70</v>
      </c>
      <c r="CC47" s="73"/>
      <c r="CD47" s="73"/>
      <c r="CE47" s="73"/>
      <c r="CF47" s="73"/>
      <c r="CG47" s="73" t="s">
        <v>88</v>
      </c>
      <c r="CH47" s="73"/>
      <c r="CI47" s="73"/>
    </row>
    <row r="48" spans="1:87" ht="12" customHeight="1">
      <c r="A48" s="135">
        <v>1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>
        <v>2</v>
      </c>
      <c r="O48" s="135"/>
      <c r="P48" s="135"/>
      <c r="Q48" s="135">
        <v>3</v>
      </c>
      <c r="R48" s="135"/>
      <c r="S48" s="135"/>
      <c r="T48" s="135"/>
      <c r="U48" s="135"/>
      <c r="V48" s="135">
        <v>4</v>
      </c>
      <c r="W48" s="135"/>
      <c r="X48" s="135"/>
      <c r="Y48" s="135">
        <v>5</v>
      </c>
      <c r="Z48" s="135"/>
      <c r="AA48" s="135"/>
      <c r="AB48" s="135"/>
      <c r="AC48" s="135"/>
      <c r="AD48" s="135">
        <v>6</v>
      </c>
      <c r="AE48" s="135"/>
      <c r="AF48" s="135"/>
      <c r="AG48" s="135"/>
      <c r="AH48" s="135"/>
      <c r="AI48" s="135">
        <v>7</v>
      </c>
      <c r="AJ48" s="135"/>
      <c r="AK48" s="135"/>
      <c r="AL48" s="135">
        <v>8</v>
      </c>
      <c r="AM48" s="135"/>
      <c r="AN48" s="135"/>
      <c r="AO48" s="135"/>
      <c r="AP48" s="135"/>
      <c r="AQ48" s="135">
        <v>9</v>
      </c>
      <c r="AR48" s="135"/>
      <c r="AS48" s="135"/>
      <c r="AT48" s="135">
        <v>10</v>
      </c>
      <c r="AU48" s="135"/>
      <c r="AV48" s="135"/>
      <c r="AW48" s="135"/>
      <c r="AX48" s="135"/>
      <c r="AY48" s="135">
        <v>11</v>
      </c>
      <c r="AZ48" s="135"/>
      <c r="BA48" s="135"/>
      <c r="BB48" s="135"/>
      <c r="BC48" s="135"/>
      <c r="BD48" s="135">
        <v>12</v>
      </c>
      <c r="BE48" s="135"/>
      <c r="BF48" s="135"/>
      <c r="BG48" s="135"/>
      <c r="BH48" s="135"/>
      <c r="BI48" s="135">
        <v>13</v>
      </c>
      <c r="BJ48" s="135"/>
      <c r="BK48" s="135"/>
      <c r="BL48" s="135">
        <v>14</v>
      </c>
      <c r="BM48" s="135"/>
      <c r="BN48" s="135"/>
      <c r="BO48" s="135"/>
      <c r="BP48" s="135"/>
      <c r="BQ48" s="135">
        <v>15</v>
      </c>
      <c r="BR48" s="135"/>
      <c r="BS48" s="135"/>
      <c r="BT48" s="135">
        <v>16</v>
      </c>
      <c r="BU48" s="135"/>
      <c r="BV48" s="135"/>
      <c r="BW48" s="135"/>
      <c r="BX48" s="135"/>
      <c r="BY48" s="135">
        <v>17</v>
      </c>
      <c r="BZ48" s="135"/>
      <c r="CA48" s="135"/>
      <c r="CB48" s="135">
        <v>18</v>
      </c>
      <c r="CC48" s="135"/>
      <c r="CD48" s="135"/>
      <c r="CE48" s="135"/>
      <c r="CF48" s="135"/>
      <c r="CG48" s="135">
        <v>19</v>
      </c>
      <c r="CH48" s="135"/>
      <c r="CI48" s="135"/>
    </row>
    <row r="49" spans="1:87" ht="12" customHeight="1">
      <c r="A49" s="128" t="s">
        <v>92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58" t="s">
        <v>22</v>
      </c>
      <c r="O49" s="58"/>
      <c r="P49" s="58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116">
        <f>Q49-V49+Y49+AD49-AI49-AL49+AQ49-AT49-AY49+BD49-BI49+BQ49</f>
        <v>0</v>
      </c>
      <c r="BM49" s="116"/>
      <c r="BN49" s="116"/>
      <c r="BO49" s="116"/>
      <c r="BP49" s="116"/>
      <c r="BQ49" s="72">
        <f>V49+AI49-AQ49+AT49+BI49</f>
        <v>0</v>
      </c>
      <c r="BR49" s="72"/>
      <c r="BS49" s="72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</row>
    <row r="50" spans="1:87" ht="12" customHeight="1">
      <c r="A50" s="118" t="s">
        <v>306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20"/>
      <c r="N50" s="59" t="s">
        <v>307</v>
      </c>
      <c r="O50" s="60"/>
      <c r="P50" s="61"/>
      <c r="Q50" s="34"/>
      <c r="R50" s="48"/>
      <c r="S50" s="48"/>
      <c r="T50" s="48"/>
      <c r="U50" s="35"/>
      <c r="V50" s="34"/>
      <c r="W50" s="48"/>
      <c r="X50" s="35"/>
      <c r="Y50" s="34"/>
      <c r="Z50" s="48"/>
      <c r="AA50" s="48"/>
      <c r="AB50" s="48"/>
      <c r="AC50" s="35"/>
      <c r="AD50" s="34"/>
      <c r="AE50" s="48"/>
      <c r="AF50" s="48"/>
      <c r="AG50" s="48"/>
      <c r="AH50" s="35"/>
      <c r="AI50" s="34"/>
      <c r="AJ50" s="48"/>
      <c r="AK50" s="35"/>
      <c r="AL50" s="34"/>
      <c r="AM50" s="48"/>
      <c r="AN50" s="48"/>
      <c r="AO50" s="48"/>
      <c r="AP50" s="35"/>
      <c r="AQ50" s="34"/>
      <c r="AR50" s="48"/>
      <c r="AS50" s="35"/>
      <c r="AT50" s="34"/>
      <c r="AU50" s="48"/>
      <c r="AV50" s="48"/>
      <c r="AW50" s="48"/>
      <c r="AX50" s="35"/>
      <c r="AY50" s="34"/>
      <c r="AZ50" s="48"/>
      <c r="BA50" s="48"/>
      <c r="BB50" s="48"/>
      <c r="BC50" s="35"/>
      <c r="BD50" s="34"/>
      <c r="BE50" s="48"/>
      <c r="BF50" s="48"/>
      <c r="BG50" s="48"/>
      <c r="BH50" s="35"/>
      <c r="BI50" s="34"/>
      <c r="BJ50" s="48"/>
      <c r="BK50" s="35"/>
      <c r="BL50" s="116">
        <f aca="true" t="shared" si="2" ref="BL50:BL65">Q50-V50+Y50+AD50-AI50-AL50+AQ50-AT50-AY50+BD50-BI50+BQ50</f>
        <v>0</v>
      </c>
      <c r="BM50" s="116"/>
      <c r="BN50" s="116"/>
      <c r="BO50" s="116"/>
      <c r="BP50" s="116"/>
      <c r="BQ50" s="72">
        <f aca="true" t="shared" si="3" ref="BQ50:BQ65">V50+AI50-AQ50+AT50+BI50</f>
        <v>0</v>
      </c>
      <c r="BR50" s="72"/>
      <c r="BS50" s="72"/>
      <c r="BT50" s="34"/>
      <c r="BU50" s="48"/>
      <c r="BV50" s="48"/>
      <c r="BW50" s="48"/>
      <c r="BX50" s="35"/>
      <c r="BY50" s="34"/>
      <c r="BZ50" s="48"/>
      <c r="CA50" s="35"/>
      <c r="CB50" s="34"/>
      <c r="CC50" s="48"/>
      <c r="CD50" s="48"/>
      <c r="CE50" s="48"/>
      <c r="CF50" s="35"/>
      <c r="CG50" s="34"/>
      <c r="CH50" s="48"/>
      <c r="CI50" s="35"/>
    </row>
    <row r="51" spans="1:87" ht="24" customHeight="1">
      <c r="A51" s="128" t="s">
        <v>93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58" t="s">
        <v>23</v>
      </c>
      <c r="O51" s="58"/>
      <c r="P51" s="58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116">
        <f t="shared" si="2"/>
        <v>0</v>
      </c>
      <c r="BM51" s="116"/>
      <c r="BN51" s="116"/>
      <c r="BO51" s="116"/>
      <c r="BP51" s="116"/>
      <c r="BQ51" s="72">
        <f t="shared" si="3"/>
        <v>0</v>
      </c>
      <c r="BR51" s="72"/>
      <c r="BS51" s="72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</row>
    <row r="52" spans="1:87" ht="24" customHeight="1">
      <c r="A52" s="128" t="s">
        <v>94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58" t="s">
        <v>24</v>
      </c>
      <c r="O52" s="58"/>
      <c r="P52" s="58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116">
        <f t="shared" si="2"/>
        <v>0</v>
      </c>
      <c r="BM52" s="116"/>
      <c r="BN52" s="116"/>
      <c r="BO52" s="116"/>
      <c r="BP52" s="116"/>
      <c r="BQ52" s="72">
        <f t="shared" si="3"/>
        <v>0</v>
      </c>
      <c r="BR52" s="72"/>
      <c r="BS52" s="72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</row>
    <row r="53" spans="1:87" ht="12" customHeight="1">
      <c r="A53" s="128" t="s">
        <v>95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58" t="s">
        <v>25</v>
      </c>
      <c r="O53" s="58"/>
      <c r="P53" s="58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116">
        <f t="shared" si="2"/>
        <v>0</v>
      </c>
      <c r="BM53" s="116"/>
      <c r="BN53" s="116"/>
      <c r="BO53" s="116"/>
      <c r="BP53" s="116"/>
      <c r="BQ53" s="72">
        <f t="shared" si="3"/>
        <v>0</v>
      </c>
      <c r="BR53" s="72"/>
      <c r="BS53" s="72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</row>
    <row r="54" spans="1:87" ht="12" customHeight="1">
      <c r="A54" s="128" t="s">
        <v>96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58" t="s">
        <v>26</v>
      </c>
      <c r="O54" s="58"/>
      <c r="P54" s="58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116">
        <f t="shared" si="2"/>
        <v>0</v>
      </c>
      <c r="BM54" s="116"/>
      <c r="BN54" s="116"/>
      <c r="BO54" s="116"/>
      <c r="BP54" s="116"/>
      <c r="BQ54" s="72">
        <f t="shared" si="3"/>
        <v>0</v>
      </c>
      <c r="BR54" s="72"/>
      <c r="BS54" s="72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</row>
    <row r="55" spans="1:87" ht="24" customHeight="1">
      <c r="A55" s="128" t="s">
        <v>97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58" t="s">
        <v>27</v>
      </c>
      <c r="O55" s="58"/>
      <c r="P55" s="58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116">
        <f t="shared" si="2"/>
        <v>0</v>
      </c>
      <c r="BM55" s="116"/>
      <c r="BN55" s="116"/>
      <c r="BO55" s="116"/>
      <c r="BP55" s="116"/>
      <c r="BQ55" s="72">
        <f t="shared" si="3"/>
        <v>0</v>
      </c>
      <c r="BR55" s="72"/>
      <c r="BS55" s="72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</row>
    <row r="56" spans="1:87" ht="12" customHeight="1">
      <c r="A56" s="128" t="s">
        <v>308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58" t="s">
        <v>28</v>
      </c>
      <c r="O56" s="58"/>
      <c r="P56" s="58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116">
        <f t="shared" si="2"/>
        <v>0</v>
      </c>
      <c r="BM56" s="116"/>
      <c r="BN56" s="116"/>
      <c r="BO56" s="116"/>
      <c r="BP56" s="116"/>
      <c r="BQ56" s="72">
        <f t="shared" si="3"/>
        <v>0</v>
      </c>
      <c r="BR56" s="72"/>
      <c r="BS56" s="72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</row>
    <row r="57" spans="1:87" ht="12" customHeight="1">
      <c r="A57" s="128" t="s">
        <v>98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58" t="s">
        <v>29</v>
      </c>
      <c r="O57" s="58"/>
      <c r="P57" s="58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116">
        <f t="shared" si="2"/>
        <v>0</v>
      </c>
      <c r="BM57" s="116"/>
      <c r="BN57" s="116"/>
      <c r="BO57" s="116"/>
      <c r="BP57" s="116"/>
      <c r="BQ57" s="72">
        <f t="shared" si="3"/>
        <v>0</v>
      </c>
      <c r="BR57" s="72"/>
      <c r="BS57" s="72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</row>
    <row r="58" spans="1:87" ht="12" customHeight="1">
      <c r="A58" s="128" t="s">
        <v>99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58" t="s">
        <v>30</v>
      </c>
      <c r="O58" s="58"/>
      <c r="P58" s="58"/>
      <c r="Q58" s="71">
        <v>20</v>
      </c>
      <c r="R58" s="71"/>
      <c r="S58" s="71"/>
      <c r="T58" s="71"/>
      <c r="U58" s="71"/>
      <c r="V58" s="71">
        <v>9</v>
      </c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>
        <v>1</v>
      </c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116">
        <f t="shared" si="2"/>
        <v>20</v>
      </c>
      <c r="BM58" s="116"/>
      <c r="BN58" s="116"/>
      <c r="BO58" s="116"/>
      <c r="BP58" s="116"/>
      <c r="BQ58" s="72">
        <f t="shared" si="3"/>
        <v>10</v>
      </c>
      <c r="BR58" s="72"/>
      <c r="BS58" s="72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</row>
    <row r="59" spans="1:87" ht="12" customHeight="1">
      <c r="A59" s="128" t="s">
        <v>100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58" t="s">
        <v>31</v>
      </c>
      <c r="O59" s="58"/>
      <c r="P59" s="58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116">
        <f t="shared" si="2"/>
        <v>0</v>
      </c>
      <c r="BM59" s="116"/>
      <c r="BN59" s="116"/>
      <c r="BO59" s="116"/>
      <c r="BP59" s="116"/>
      <c r="BQ59" s="72">
        <f t="shared" si="3"/>
        <v>0</v>
      </c>
      <c r="BR59" s="72"/>
      <c r="BS59" s="72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</row>
    <row r="60" spans="1:87" ht="24" customHeight="1">
      <c r="A60" s="128" t="s">
        <v>101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58" t="s">
        <v>32</v>
      </c>
      <c r="O60" s="58"/>
      <c r="P60" s="58"/>
      <c r="Q60" s="71">
        <v>12</v>
      </c>
      <c r="R60" s="71"/>
      <c r="S60" s="71"/>
      <c r="T60" s="71"/>
      <c r="U60" s="71"/>
      <c r="V60" s="71">
        <v>12</v>
      </c>
      <c r="W60" s="71"/>
      <c r="X60" s="71"/>
      <c r="Y60" s="71">
        <v>1</v>
      </c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>
        <v>1</v>
      </c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116">
        <f t="shared" si="2"/>
        <v>13</v>
      </c>
      <c r="BM60" s="116"/>
      <c r="BN60" s="116"/>
      <c r="BO60" s="116"/>
      <c r="BP60" s="116"/>
      <c r="BQ60" s="72">
        <f t="shared" si="3"/>
        <v>13</v>
      </c>
      <c r="BR60" s="72"/>
      <c r="BS60" s="72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</row>
    <row r="61" spans="1:87" ht="24" customHeight="1">
      <c r="A61" s="128" t="s">
        <v>102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58" t="s">
        <v>33</v>
      </c>
      <c r="O61" s="58"/>
      <c r="P61" s="58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116">
        <f t="shared" si="2"/>
        <v>0</v>
      </c>
      <c r="BM61" s="116"/>
      <c r="BN61" s="116"/>
      <c r="BO61" s="116"/>
      <c r="BP61" s="116"/>
      <c r="BQ61" s="72">
        <f t="shared" si="3"/>
        <v>0</v>
      </c>
      <c r="BR61" s="72"/>
      <c r="BS61" s="72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</row>
    <row r="62" spans="1:87" ht="12" customHeight="1">
      <c r="A62" s="128" t="s">
        <v>103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58" t="s">
        <v>34</v>
      </c>
      <c r="O62" s="58"/>
      <c r="P62" s="58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116">
        <f t="shared" si="2"/>
        <v>0</v>
      </c>
      <c r="BM62" s="116"/>
      <c r="BN62" s="116"/>
      <c r="BO62" s="116"/>
      <c r="BP62" s="116"/>
      <c r="BQ62" s="72">
        <f t="shared" si="3"/>
        <v>0</v>
      </c>
      <c r="BR62" s="72"/>
      <c r="BS62" s="72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</row>
    <row r="63" spans="1:87" ht="12" customHeight="1">
      <c r="A63" s="128" t="s">
        <v>104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58" t="s">
        <v>35</v>
      </c>
      <c r="O63" s="58"/>
      <c r="P63" s="58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116">
        <f t="shared" si="2"/>
        <v>0</v>
      </c>
      <c r="BM63" s="116"/>
      <c r="BN63" s="116"/>
      <c r="BO63" s="116"/>
      <c r="BP63" s="116"/>
      <c r="BQ63" s="72">
        <f t="shared" si="3"/>
        <v>0</v>
      </c>
      <c r="BR63" s="72"/>
      <c r="BS63" s="72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</row>
    <row r="64" spans="1:87" ht="12" customHeight="1">
      <c r="A64" s="128" t="s">
        <v>105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58" t="s">
        <v>36</v>
      </c>
      <c r="O64" s="58"/>
      <c r="P64" s="58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116">
        <f t="shared" si="2"/>
        <v>0</v>
      </c>
      <c r="BM64" s="116"/>
      <c r="BN64" s="116"/>
      <c r="BO64" s="116"/>
      <c r="BP64" s="116"/>
      <c r="BQ64" s="72">
        <f t="shared" si="3"/>
        <v>0</v>
      </c>
      <c r="BR64" s="72"/>
      <c r="BS64" s="72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</row>
    <row r="65" spans="1:87" ht="24" customHeight="1">
      <c r="A65" s="128" t="s">
        <v>106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58" t="s">
        <v>37</v>
      </c>
      <c r="O65" s="58"/>
      <c r="P65" s="58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116">
        <f t="shared" si="2"/>
        <v>0</v>
      </c>
      <c r="BM65" s="116"/>
      <c r="BN65" s="116"/>
      <c r="BO65" s="116"/>
      <c r="BP65" s="116"/>
      <c r="BQ65" s="72">
        <f t="shared" si="3"/>
        <v>0</v>
      </c>
      <c r="BR65" s="72"/>
      <c r="BS65" s="72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</row>
    <row r="66" spans="1:87" ht="12" customHeight="1">
      <c r="A66" s="128" t="s">
        <v>78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58" t="s">
        <v>38</v>
      </c>
      <c r="O66" s="58"/>
      <c r="P66" s="58"/>
      <c r="Q66" s="116">
        <f>SUM(Q49:U65)</f>
        <v>32</v>
      </c>
      <c r="R66" s="116"/>
      <c r="S66" s="116"/>
      <c r="T66" s="116"/>
      <c r="U66" s="116"/>
      <c r="V66" s="166">
        <f>SUM(V49:X65)</f>
        <v>21</v>
      </c>
      <c r="W66" s="166"/>
      <c r="X66" s="166"/>
      <c r="Y66" s="116">
        <f>SUM(Y49:AC65)</f>
        <v>1</v>
      </c>
      <c r="Z66" s="116"/>
      <c r="AA66" s="116"/>
      <c r="AB66" s="116"/>
      <c r="AC66" s="116"/>
      <c r="AD66" s="116">
        <f>SUM(AD49:AH65)</f>
        <v>0</v>
      </c>
      <c r="AE66" s="116"/>
      <c r="AF66" s="116"/>
      <c r="AG66" s="116"/>
      <c r="AH66" s="116"/>
      <c r="AI66" s="166">
        <f>SUM(AI49:AK65)</f>
        <v>0</v>
      </c>
      <c r="AJ66" s="166"/>
      <c r="AK66" s="166"/>
      <c r="AL66" s="116">
        <f>SUM(AL49:AP65)</f>
        <v>0</v>
      </c>
      <c r="AM66" s="116"/>
      <c r="AN66" s="116"/>
      <c r="AO66" s="116"/>
      <c r="AP66" s="116"/>
      <c r="AQ66" s="166">
        <f>SUM(AQ49:AS65)</f>
        <v>0</v>
      </c>
      <c r="AR66" s="166"/>
      <c r="AS66" s="166"/>
      <c r="AT66" s="116">
        <f>SUM(AT49:AX65)</f>
        <v>2</v>
      </c>
      <c r="AU66" s="116"/>
      <c r="AV66" s="116"/>
      <c r="AW66" s="116"/>
      <c r="AX66" s="116"/>
      <c r="AY66" s="116">
        <f>SUM(AY49:BC65)</f>
        <v>0</v>
      </c>
      <c r="AZ66" s="116"/>
      <c r="BA66" s="116"/>
      <c r="BB66" s="116"/>
      <c r="BC66" s="116"/>
      <c r="BD66" s="116">
        <f>SUM(BD49:BH65)</f>
        <v>0</v>
      </c>
      <c r="BE66" s="116"/>
      <c r="BF66" s="116"/>
      <c r="BG66" s="116"/>
      <c r="BH66" s="116"/>
      <c r="BI66" s="166">
        <f>SUM(BI49:BK65)</f>
        <v>0</v>
      </c>
      <c r="BJ66" s="166"/>
      <c r="BK66" s="166"/>
      <c r="BL66" s="116">
        <f>SUM(BL49:BP65)</f>
        <v>33</v>
      </c>
      <c r="BM66" s="116"/>
      <c r="BN66" s="116"/>
      <c r="BO66" s="116"/>
      <c r="BP66" s="116"/>
      <c r="BQ66" s="116">
        <f>SUM(BQ49:BS65)</f>
        <v>23</v>
      </c>
      <c r="BR66" s="116"/>
      <c r="BS66" s="116"/>
      <c r="BT66" s="116">
        <f>SUM(BT49:BX65)</f>
        <v>0</v>
      </c>
      <c r="BU66" s="116"/>
      <c r="BV66" s="116"/>
      <c r="BW66" s="116"/>
      <c r="BX66" s="116"/>
      <c r="BY66" s="166">
        <f>SUM(BY49:CA65)</f>
        <v>0</v>
      </c>
      <c r="BZ66" s="166"/>
      <c r="CA66" s="166"/>
      <c r="CB66" s="116">
        <f>SUM(CB49:CF65)</f>
        <v>0</v>
      </c>
      <c r="CC66" s="116"/>
      <c r="CD66" s="116"/>
      <c r="CE66" s="116"/>
      <c r="CF66" s="116"/>
      <c r="CG66" s="166">
        <f>SUM(CG49:CI65)</f>
        <v>0</v>
      </c>
      <c r="CH66" s="166"/>
      <c r="CI66" s="166"/>
    </row>
    <row r="67" ht="4.5" customHeight="1"/>
    <row r="68" spans="1:83" ht="12" customHeight="1">
      <c r="A68" s="39" t="s">
        <v>298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 t="s">
        <v>107</v>
      </c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114" t="s">
        <v>39</v>
      </c>
      <c r="BU68" s="114"/>
      <c r="BV68" s="114"/>
      <c r="BW68" s="114"/>
      <c r="BX68" s="147"/>
      <c r="BY68" s="147"/>
      <c r="BZ68" s="147"/>
      <c r="CA68" s="147"/>
      <c r="CB68" s="147"/>
      <c r="CC68" s="147"/>
      <c r="CD68" s="147"/>
      <c r="CE68" s="147"/>
    </row>
    <row r="69" spans="1:83" ht="12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 t="s">
        <v>108</v>
      </c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114" t="s">
        <v>40</v>
      </c>
      <c r="BU69" s="114"/>
      <c r="BV69" s="114"/>
      <c r="BW69" s="114"/>
      <c r="BX69" s="115"/>
      <c r="BY69" s="115"/>
      <c r="BZ69" s="115"/>
      <c r="CA69" s="115"/>
      <c r="CB69" s="115"/>
      <c r="CC69" s="115"/>
      <c r="CD69" s="115"/>
      <c r="CE69" s="115"/>
    </row>
    <row r="70" spans="1:83" ht="12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 t="s">
        <v>109</v>
      </c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114" t="s">
        <v>41</v>
      </c>
      <c r="BU70" s="114"/>
      <c r="BV70" s="114"/>
      <c r="BW70" s="114"/>
      <c r="BX70" s="115"/>
      <c r="BY70" s="115"/>
      <c r="BZ70" s="115"/>
      <c r="CA70" s="115"/>
      <c r="CB70" s="115"/>
      <c r="CC70" s="115"/>
      <c r="CD70" s="115"/>
      <c r="CE70" s="115"/>
    </row>
    <row r="71" spans="1:83" ht="12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 t="s">
        <v>110</v>
      </c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114" t="s">
        <v>42</v>
      </c>
      <c r="BU71" s="114"/>
      <c r="BV71" s="114"/>
      <c r="BW71" s="114"/>
      <c r="BX71" s="115"/>
      <c r="BY71" s="115"/>
      <c r="BZ71" s="115"/>
      <c r="CA71" s="115"/>
      <c r="CB71" s="115"/>
      <c r="CC71" s="115"/>
      <c r="CD71" s="115"/>
      <c r="CE71" s="115"/>
    </row>
    <row r="72" spans="1:83" ht="12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 t="s">
        <v>309</v>
      </c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114" t="s">
        <v>310</v>
      </c>
      <c r="BU72" s="114"/>
      <c r="BV72" s="114"/>
      <c r="BW72" s="114"/>
      <c r="BX72" s="115"/>
      <c r="BY72" s="115"/>
      <c r="BZ72" s="115"/>
      <c r="CA72" s="115"/>
      <c r="CB72" s="115"/>
      <c r="CC72" s="115"/>
      <c r="CD72" s="115"/>
      <c r="CE72" s="115"/>
    </row>
    <row r="73" spans="1:83" ht="12" customHeight="1">
      <c r="A73" s="39" t="s">
        <v>311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 t="s">
        <v>312</v>
      </c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114" t="s">
        <v>43</v>
      </c>
      <c r="BU73" s="114"/>
      <c r="BV73" s="114"/>
      <c r="BW73" s="114"/>
      <c r="BX73" s="147"/>
      <c r="BY73" s="147"/>
      <c r="BZ73" s="147"/>
      <c r="CA73" s="147"/>
      <c r="CB73" s="147"/>
      <c r="CC73" s="147"/>
      <c r="CD73" s="147"/>
      <c r="CE73" s="147"/>
    </row>
    <row r="74" spans="1:83" ht="12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 t="s">
        <v>313</v>
      </c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114" t="s">
        <v>314</v>
      </c>
      <c r="BU74" s="114"/>
      <c r="BV74" s="114"/>
      <c r="BW74" s="114"/>
      <c r="BX74" s="115"/>
      <c r="BY74" s="115"/>
      <c r="BZ74" s="115"/>
      <c r="CA74" s="115"/>
      <c r="CB74" s="115"/>
      <c r="CC74" s="115"/>
      <c r="CD74" s="115"/>
      <c r="CE74" s="115"/>
    </row>
    <row r="75" spans="1:83" ht="12" customHeight="1">
      <c r="A75" s="39" t="s">
        <v>111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 t="s">
        <v>112</v>
      </c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114" t="s">
        <v>44</v>
      </c>
      <c r="BU75" s="114"/>
      <c r="BV75" s="114"/>
      <c r="BW75" s="114"/>
      <c r="BX75" s="115"/>
      <c r="BY75" s="115"/>
      <c r="BZ75" s="115"/>
      <c r="CA75" s="115"/>
      <c r="CB75" s="115"/>
      <c r="CC75" s="115"/>
      <c r="CD75" s="115"/>
      <c r="CE75" s="115"/>
    </row>
    <row r="76" spans="1:83" ht="5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11"/>
      <c r="BU76" s="11"/>
      <c r="BV76" s="11"/>
      <c r="BW76" s="11"/>
      <c r="BX76" s="12"/>
      <c r="BY76" s="12"/>
      <c r="BZ76" s="12"/>
      <c r="CA76" s="12"/>
      <c r="CB76" s="12"/>
      <c r="CC76" s="12"/>
      <c r="CD76" s="12"/>
      <c r="CE76" s="12"/>
    </row>
    <row r="77" spans="1:83" ht="12" customHeight="1">
      <c r="A77" s="39" t="s">
        <v>113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114" t="s">
        <v>45</v>
      </c>
      <c r="BU77" s="114"/>
      <c r="BV77" s="114"/>
      <c r="BW77" s="114"/>
      <c r="BX77" s="147"/>
      <c r="BY77" s="147"/>
      <c r="BZ77" s="147"/>
      <c r="CA77" s="147"/>
      <c r="CB77" s="147"/>
      <c r="CC77" s="147"/>
      <c r="CD77" s="147"/>
      <c r="CE77" s="147"/>
    </row>
    <row r="78" spans="1:83" ht="12" customHeight="1">
      <c r="A78" s="39" t="s">
        <v>114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 t="s">
        <v>115</v>
      </c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114" t="s">
        <v>46</v>
      </c>
      <c r="BU78" s="114"/>
      <c r="BV78" s="114"/>
      <c r="BW78" s="114"/>
      <c r="BX78" s="115"/>
      <c r="BY78" s="115"/>
      <c r="BZ78" s="115"/>
      <c r="CA78" s="115"/>
      <c r="CB78" s="115"/>
      <c r="CC78" s="115"/>
      <c r="CD78" s="115"/>
      <c r="CE78" s="115"/>
    </row>
    <row r="79" spans="1:83" ht="12" customHeight="1">
      <c r="A79" s="39" t="s">
        <v>315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 t="s">
        <v>316</v>
      </c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114" t="s">
        <v>317</v>
      </c>
      <c r="BU79" s="114"/>
      <c r="BV79" s="114"/>
      <c r="BW79" s="114"/>
      <c r="BX79" s="115"/>
      <c r="BY79" s="115"/>
      <c r="BZ79" s="115"/>
      <c r="CA79" s="115"/>
      <c r="CB79" s="115"/>
      <c r="CC79" s="115"/>
      <c r="CD79" s="115"/>
      <c r="CE79" s="115"/>
    </row>
    <row r="80" ht="3" customHeight="1"/>
    <row r="81" spans="1:87" ht="12" customHeight="1">
      <c r="A81" s="40" t="s">
        <v>48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 t="s">
        <v>47</v>
      </c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</row>
    <row r="82" spans="1:87" ht="20.25" customHeight="1">
      <c r="A82" s="73" t="s">
        <v>116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 t="s">
        <v>54</v>
      </c>
      <c r="AB82" s="73"/>
      <c r="AC82" s="73"/>
      <c r="AD82" s="73" t="s">
        <v>117</v>
      </c>
      <c r="AE82" s="73"/>
      <c r="AF82" s="73"/>
      <c r="AG82" s="73"/>
      <c r="AH82" s="73"/>
      <c r="AI82" s="73"/>
      <c r="AJ82" s="73"/>
      <c r="AK82" s="73" t="s">
        <v>118</v>
      </c>
      <c r="AL82" s="73"/>
      <c r="AM82" s="73"/>
      <c r="AN82" s="73"/>
      <c r="AO82" s="73"/>
      <c r="AP82" s="73"/>
      <c r="AQ82" s="8"/>
      <c r="AR82" s="73" t="s">
        <v>116</v>
      </c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 t="s">
        <v>54</v>
      </c>
      <c r="BV82" s="73"/>
      <c r="BW82" s="73"/>
      <c r="BX82" s="73" t="s">
        <v>119</v>
      </c>
      <c r="BY82" s="73"/>
      <c r="BZ82" s="73"/>
      <c r="CA82" s="73"/>
      <c r="CB82" s="73"/>
      <c r="CC82" s="73"/>
      <c r="CD82" s="73" t="s">
        <v>120</v>
      </c>
      <c r="CE82" s="73"/>
      <c r="CF82" s="73"/>
      <c r="CG82" s="73"/>
      <c r="CH82" s="73"/>
      <c r="CI82" s="73"/>
    </row>
    <row r="83" spans="1:87" ht="12" customHeight="1">
      <c r="A83" s="135">
        <v>1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>
        <v>2</v>
      </c>
      <c r="AB83" s="135"/>
      <c r="AC83" s="135"/>
      <c r="AD83" s="135">
        <v>3</v>
      </c>
      <c r="AE83" s="135"/>
      <c r="AF83" s="135"/>
      <c r="AG83" s="135"/>
      <c r="AH83" s="135"/>
      <c r="AI83" s="135"/>
      <c r="AJ83" s="135"/>
      <c r="AK83" s="135">
        <v>4</v>
      </c>
      <c r="AL83" s="135"/>
      <c r="AM83" s="135"/>
      <c r="AN83" s="135"/>
      <c r="AO83" s="135"/>
      <c r="AP83" s="135"/>
      <c r="AR83" s="94">
        <v>1</v>
      </c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>
        <v>2</v>
      </c>
      <c r="BV83" s="94"/>
      <c r="BW83" s="94"/>
      <c r="BX83" s="94">
        <v>3</v>
      </c>
      <c r="BY83" s="94"/>
      <c r="BZ83" s="94"/>
      <c r="CA83" s="94"/>
      <c r="CB83" s="94"/>
      <c r="CC83" s="94"/>
      <c r="CD83" s="94">
        <v>4</v>
      </c>
      <c r="CE83" s="94"/>
      <c r="CF83" s="94"/>
      <c r="CG83" s="94"/>
      <c r="CH83" s="94"/>
      <c r="CI83" s="94"/>
    </row>
    <row r="84" spans="1:87" ht="12" customHeight="1">
      <c r="A84" s="106" t="s">
        <v>301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58">
        <v>280</v>
      </c>
      <c r="AB84" s="58"/>
      <c r="AC84" s="58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R84" s="179" t="s">
        <v>299</v>
      </c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80"/>
      <c r="BP84" s="180"/>
      <c r="BQ84" s="180"/>
      <c r="BR84" s="180"/>
      <c r="BS84" s="180"/>
      <c r="BT84" s="180"/>
      <c r="BU84" s="85">
        <v>440</v>
      </c>
      <c r="BV84" s="86"/>
      <c r="BW84" s="87"/>
      <c r="BX84" s="97"/>
      <c r="BY84" s="98"/>
      <c r="BZ84" s="98"/>
      <c r="CA84" s="98"/>
      <c r="CB84" s="98"/>
      <c r="CC84" s="99"/>
      <c r="CD84" s="97"/>
      <c r="CE84" s="98"/>
      <c r="CF84" s="98"/>
      <c r="CG84" s="98"/>
      <c r="CH84" s="98"/>
      <c r="CI84" s="99"/>
    </row>
    <row r="85" spans="1:87" ht="12" customHeight="1">
      <c r="A85" s="181" t="s">
        <v>121</v>
      </c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58">
        <v>290</v>
      </c>
      <c r="AB85" s="58"/>
      <c r="AC85" s="58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R85" s="174" t="s">
        <v>122</v>
      </c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91"/>
      <c r="BV85" s="92"/>
      <c r="BW85" s="93"/>
      <c r="BX85" s="103"/>
      <c r="BY85" s="104"/>
      <c r="BZ85" s="104"/>
      <c r="CA85" s="104"/>
      <c r="CB85" s="104"/>
      <c r="CC85" s="105"/>
      <c r="CD85" s="103"/>
      <c r="CE85" s="104"/>
      <c r="CF85" s="104"/>
      <c r="CG85" s="104"/>
      <c r="CH85" s="104"/>
      <c r="CI85" s="105"/>
    </row>
    <row r="86" spans="1:87" ht="12" customHeight="1">
      <c r="A86" s="176" t="s">
        <v>150</v>
      </c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83"/>
      <c r="AA86" s="62">
        <v>300</v>
      </c>
      <c r="AB86" s="63"/>
      <c r="AC86" s="64"/>
      <c r="AD86" s="50"/>
      <c r="AE86" s="52"/>
      <c r="AF86" s="52"/>
      <c r="AG86" s="52"/>
      <c r="AH86" s="52"/>
      <c r="AI86" s="52"/>
      <c r="AJ86" s="54"/>
      <c r="AK86" s="50"/>
      <c r="AL86" s="52"/>
      <c r="AM86" s="52"/>
      <c r="AN86" s="52"/>
      <c r="AO86" s="52"/>
      <c r="AP86" s="54"/>
      <c r="AR86" s="170" t="s">
        <v>123</v>
      </c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  <c r="BF86" s="170"/>
      <c r="BG86" s="170"/>
      <c r="BH86" s="170"/>
      <c r="BI86" s="170"/>
      <c r="BJ86" s="170"/>
      <c r="BK86" s="170"/>
      <c r="BL86" s="170"/>
      <c r="BM86" s="170"/>
      <c r="BN86" s="170"/>
      <c r="BO86" s="170"/>
      <c r="BP86" s="170"/>
      <c r="BQ86" s="170"/>
      <c r="BR86" s="170"/>
      <c r="BS86" s="170"/>
      <c r="BT86" s="170"/>
      <c r="BU86" s="172">
        <v>450</v>
      </c>
      <c r="BV86" s="172"/>
      <c r="BW86" s="172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</row>
    <row r="87" spans="1:87" ht="12" customHeight="1">
      <c r="A87" s="174" t="s">
        <v>151</v>
      </c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82"/>
      <c r="AA87" s="65"/>
      <c r="AB87" s="66"/>
      <c r="AC87" s="67"/>
      <c r="AD87" s="51"/>
      <c r="AE87" s="53"/>
      <c r="AF87" s="53"/>
      <c r="AG87" s="53"/>
      <c r="AH87" s="53"/>
      <c r="AI87" s="53"/>
      <c r="AJ87" s="55"/>
      <c r="AK87" s="51"/>
      <c r="AL87" s="53"/>
      <c r="AM87" s="53"/>
      <c r="AN87" s="53"/>
      <c r="AO87" s="53"/>
      <c r="AP87" s="55"/>
      <c r="AR87" s="106" t="s">
        <v>124</v>
      </c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58">
        <v>460</v>
      </c>
      <c r="BV87" s="58"/>
      <c r="BW87" s="58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</row>
    <row r="88" spans="1:87" ht="12" customHeight="1">
      <c r="A88" s="170" t="s">
        <v>125</v>
      </c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58">
        <v>310</v>
      </c>
      <c r="AB88" s="58"/>
      <c r="AC88" s="58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R88" s="181" t="s">
        <v>126</v>
      </c>
      <c r="AS88" s="181"/>
      <c r="AT88" s="181"/>
      <c r="AU88" s="181"/>
      <c r="AV88" s="181"/>
      <c r="AW88" s="181"/>
      <c r="AX88" s="181"/>
      <c r="AY88" s="181"/>
      <c r="AZ88" s="181"/>
      <c r="BA88" s="181"/>
      <c r="BB88" s="181"/>
      <c r="BC88" s="181"/>
      <c r="BD88" s="181"/>
      <c r="BE88" s="181"/>
      <c r="BF88" s="181"/>
      <c r="BG88" s="181"/>
      <c r="BH88" s="181"/>
      <c r="BI88" s="181"/>
      <c r="BJ88" s="181"/>
      <c r="BK88" s="181"/>
      <c r="BL88" s="181"/>
      <c r="BM88" s="181"/>
      <c r="BN88" s="181"/>
      <c r="BO88" s="181"/>
      <c r="BP88" s="181"/>
      <c r="BQ88" s="181"/>
      <c r="BR88" s="181"/>
      <c r="BS88" s="181"/>
      <c r="BT88" s="181"/>
      <c r="BU88" s="58">
        <v>470</v>
      </c>
      <c r="BV88" s="58"/>
      <c r="BW88" s="58"/>
      <c r="BX88" s="71"/>
      <c r="BY88" s="71"/>
      <c r="BZ88" s="71"/>
      <c r="CA88" s="71"/>
      <c r="CB88" s="71"/>
      <c r="CC88" s="71"/>
      <c r="CD88" s="71">
        <v>1</v>
      </c>
      <c r="CE88" s="71"/>
      <c r="CF88" s="71"/>
      <c r="CG88" s="71"/>
      <c r="CH88" s="71"/>
      <c r="CI88" s="71"/>
    </row>
    <row r="89" spans="1:87" ht="12" customHeight="1">
      <c r="A89" s="181" t="s">
        <v>318</v>
      </c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62">
        <v>320</v>
      </c>
      <c r="AB89" s="63"/>
      <c r="AC89" s="64"/>
      <c r="AD89" s="50"/>
      <c r="AE89" s="52"/>
      <c r="AF89" s="52"/>
      <c r="AG89" s="52"/>
      <c r="AH89" s="52"/>
      <c r="AI89" s="52"/>
      <c r="AJ89" s="54"/>
      <c r="AK89" s="50"/>
      <c r="AL89" s="52"/>
      <c r="AM89" s="52"/>
      <c r="AN89" s="52"/>
      <c r="AO89" s="52"/>
      <c r="AP89" s="54"/>
      <c r="AR89" s="176" t="s">
        <v>152</v>
      </c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7"/>
      <c r="BQ89" s="177"/>
      <c r="BR89" s="177"/>
      <c r="BS89" s="177"/>
      <c r="BT89" s="183"/>
      <c r="BU89" s="62">
        <v>480</v>
      </c>
      <c r="BV89" s="63"/>
      <c r="BW89" s="64"/>
      <c r="BX89" s="50"/>
      <c r="BY89" s="52"/>
      <c r="BZ89" s="52"/>
      <c r="CA89" s="52"/>
      <c r="CB89" s="52"/>
      <c r="CC89" s="54"/>
      <c r="CD89" s="50"/>
      <c r="CE89" s="52"/>
      <c r="CF89" s="52"/>
      <c r="CG89" s="52"/>
      <c r="CH89" s="52"/>
      <c r="CI89" s="54"/>
    </row>
    <row r="90" spans="1:87" ht="12" customHeight="1">
      <c r="A90" s="174" t="s">
        <v>319</v>
      </c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82"/>
      <c r="AA90" s="65"/>
      <c r="AB90" s="66"/>
      <c r="AC90" s="67"/>
      <c r="AD90" s="51"/>
      <c r="AE90" s="53"/>
      <c r="AF90" s="53"/>
      <c r="AG90" s="53"/>
      <c r="AH90" s="53"/>
      <c r="AI90" s="53"/>
      <c r="AJ90" s="55"/>
      <c r="AK90" s="51"/>
      <c r="AL90" s="53"/>
      <c r="AM90" s="53"/>
      <c r="AN90" s="53"/>
      <c r="AO90" s="53"/>
      <c r="AP90" s="55"/>
      <c r="AR90" s="174" t="s">
        <v>153</v>
      </c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82"/>
      <c r="BU90" s="65"/>
      <c r="BV90" s="66"/>
      <c r="BW90" s="67"/>
      <c r="BX90" s="51"/>
      <c r="BY90" s="53"/>
      <c r="BZ90" s="53"/>
      <c r="CA90" s="53"/>
      <c r="CB90" s="53"/>
      <c r="CC90" s="55"/>
      <c r="CD90" s="51"/>
      <c r="CE90" s="53"/>
      <c r="CF90" s="53"/>
      <c r="CG90" s="53"/>
      <c r="CH90" s="53"/>
      <c r="CI90" s="55"/>
    </row>
    <row r="91" spans="1:87" ht="12" customHeight="1">
      <c r="A91" s="106" t="s">
        <v>128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58">
        <v>330</v>
      </c>
      <c r="AB91" s="58"/>
      <c r="AC91" s="58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R91" s="178" t="s">
        <v>127</v>
      </c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8"/>
      <c r="BL91" s="178"/>
      <c r="BM91" s="178"/>
      <c r="BN91" s="178"/>
      <c r="BO91" s="178"/>
      <c r="BP91" s="178"/>
      <c r="BQ91" s="178"/>
      <c r="BR91" s="178"/>
      <c r="BS91" s="178"/>
      <c r="BT91" s="178"/>
      <c r="BU91" s="171">
        <v>490</v>
      </c>
      <c r="BV91" s="171"/>
      <c r="BW91" s="171"/>
      <c r="BX91" s="113"/>
      <c r="BY91" s="113"/>
      <c r="BZ91" s="113"/>
      <c r="CA91" s="113"/>
      <c r="CB91" s="113"/>
      <c r="CC91" s="113"/>
      <c r="CD91" s="113">
        <v>1407</v>
      </c>
      <c r="CE91" s="113"/>
      <c r="CF91" s="113"/>
      <c r="CG91" s="113"/>
      <c r="CH91" s="113"/>
      <c r="CI91" s="113"/>
    </row>
    <row r="92" spans="1:87" ht="12" customHeight="1">
      <c r="A92" s="106" t="s">
        <v>78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58">
        <v>340</v>
      </c>
      <c r="AB92" s="58"/>
      <c r="AC92" s="58"/>
      <c r="AD92" s="72">
        <f>SUM(AD84:AJ91)</f>
        <v>0</v>
      </c>
      <c r="AE92" s="72"/>
      <c r="AF92" s="72"/>
      <c r="AG92" s="72"/>
      <c r="AH92" s="72"/>
      <c r="AI92" s="72"/>
      <c r="AJ92" s="72"/>
      <c r="AK92" s="72">
        <f>SUM(AK84:AP91)</f>
        <v>0</v>
      </c>
      <c r="AL92" s="72"/>
      <c r="AM92" s="72"/>
      <c r="AN92" s="72"/>
      <c r="AO92" s="72"/>
      <c r="AP92" s="72"/>
      <c r="AR92" s="176" t="s">
        <v>50</v>
      </c>
      <c r="AS92" s="177"/>
      <c r="AT92" s="177"/>
      <c r="AU92" s="177"/>
      <c r="AV92" s="177"/>
      <c r="AW92" s="177"/>
      <c r="AX92" s="177"/>
      <c r="AY92" s="177"/>
      <c r="AZ92" s="177"/>
      <c r="BA92" s="177"/>
      <c r="BB92" s="177"/>
      <c r="BC92" s="177"/>
      <c r="BD92" s="177"/>
      <c r="BE92" s="177"/>
      <c r="BF92" s="177"/>
      <c r="BG92" s="177"/>
      <c r="BH92" s="177"/>
      <c r="BI92" s="177"/>
      <c r="BJ92" s="177"/>
      <c r="BK92" s="177"/>
      <c r="BL92" s="177"/>
      <c r="BM92" s="177"/>
      <c r="BN92" s="177"/>
      <c r="BO92" s="177"/>
      <c r="BP92" s="177"/>
      <c r="BQ92" s="177"/>
      <c r="BR92" s="177"/>
      <c r="BS92" s="177"/>
      <c r="BT92" s="177"/>
      <c r="BU92" s="85">
        <v>491</v>
      </c>
      <c r="BV92" s="86"/>
      <c r="BW92" s="87"/>
      <c r="BX92" s="97" t="s">
        <v>130</v>
      </c>
      <c r="BY92" s="98"/>
      <c r="BZ92" s="98"/>
      <c r="CA92" s="98"/>
      <c r="CB92" s="98"/>
      <c r="CC92" s="99"/>
      <c r="CD92" s="97"/>
      <c r="CE92" s="98"/>
      <c r="CF92" s="98"/>
      <c r="CG92" s="98"/>
      <c r="CH92" s="98"/>
      <c r="CI92" s="99"/>
    </row>
    <row r="93" spans="1:87" ht="12" customHeight="1">
      <c r="A93" s="112" t="s">
        <v>320</v>
      </c>
      <c r="B93" s="112"/>
      <c r="C93" s="112"/>
      <c r="D93" s="112"/>
      <c r="E93" s="112"/>
      <c r="F93" s="112"/>
      <c r="G93" s="112"/>
      <c r="H93" s="112"/>
      <c r="I93" s="112"/>
      <c r="J93" s="112"/>
      <c r="K93" s="21"/>
      <c r="L93" s="21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0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7"/>
      <c r="AR93" s="174" t="s">
        <v>129</v>
      </c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  <c r="BS93" s="175"/>
      <c r="BT93" s="175"/>
      <c r="BU93" s="91"/>
      <c r="BV93" s="92"/>
      <c r="BW93" s="93"/>
      <c r="BX93" s="103"/>
      <c r="BY93" s="104"/>
      <c r="BZ93" s="104"/>
      <c r="CA93" s="104"/>
      <c r="CB93" s="104"/>
      <c r="CC93" s="105"/>
      <c r="CD93" s="103"/>
      <c r="CE93" s="104"/>
      <c r="CF93" s="104"/>
      <c r="CG93" s="104"/>
      <c r="CH93" s="104"/>
      <c r="CI93" s="105"/>
    </row>
    <row r="94" spans="1:87" ht="12" customHeight="1">
      <c r="A94" s="95" t="s">
        <v>321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6"/>
      <c r="X94" s="96"/>
      <c r="Y94" s="96"/>
      <c r="Z94" s="96"/>
      <c r="AA94" s="96"/>
      <c r="AB94" s="96"/>
      <c r="AC94" s="96"/>
      <c r="AD94" s="96"/>
      <c r="AE94" s="9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R94" s="178" t="s">
        <v>131</v>
      </c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78"/>
      <c r="BI94" s="178"/>
      <c r="BJ94" s="178"/>
      <c r="BK94" s="178"/>
      <c r="BL94" s="178"/>
      <c r="BM94" s="178"/>
      <c r="BN94" s="178"/>
      <c r="BO94" s="178"/>
      <c r="BP94" s="178"/>
      <c r="BQ94" s="178"/>
      <c r="BR94" s="178"/>
      <c r="BS94" s="178"/>
      <c r="BT94" s="178"/>
      <c r="BU94" s="173">
        <v>492</v>
      </c>
      <c r="BV94" s="173"/>
      <c r="BW94" s="173"/>
      <c r="BX94" s="169" t="s">
        <v>130</v>
      </c>
      <c r="BY94" s="169"/>
      <c r="BZ94" s="169"/>
      <c r="CA94" s="169"/>
      <c r="CB94" s="169"/>
      <c r="CC94" s="169"/>
      <c r="CD94" s="169"/>
      <c r="CE94" s="169"/>
      <c r="CF94" s="169"/>
      <c r="CG94" s="169"/>
      <c r="CH94" s="169"/>
      <c r="CI94" s="169"/>
    </row>
    <row r="95" spans="1:87" ht="12" customHeight="1">
      <c r="A95" s="95" t="s">
        <v>322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6"/>
      <c r="Z95" s="96"/>
      <c r="AA95" s="96"/>
      <c r="AB95" s="96"/>
      <c r="AC95" s="96"/>
      <c r="AD95" s="96"/>
      <c r="AE95" s="96"/>
      <c r="AF95" s="96"/>
      <c r="AG95" s="96"/>
      <c r="AH95" s="16"/>
      <c r="AI95" s="16"/>
      <c r="AJ95" s="16"/>
      <c r="AK95" s="16"/>
      <c r="AL95" s="16"/>
      <c r="AM95" s="16"/>
      <c r="AN95" s="16"/>
      <c r="AO95" s="16"/>
      <c r="AP95" s="16"/>
      <c r="AR95" s="179" t="s">
        <v>154</v>
      </c>
      <c r="AS95" s="180"/>
      <c r="AT95" s="180"/>
      <c r="AU95" s="180"/>
      <c r="AV95" s="180"/>
      <c r="AW95" s="180"/>
      <c r="AX95" s="180"/>
      <c r="AY95" s="180"/>
      <c r="AZ95" s="180"/>
      <c r="BA95" s="180"/>
      <c r="BB95" s="180"/>
      <c r="BC95" s="180"/>
      <c r="BD95" s="180"/>
      <c r="BE95" s="180"/>
      <c r="BF95" s="180"/>
      <c r="BG95" s="180"/>
      <c r="BH95" s="180"/>
      <c r="BI95" s="180"/>
      <c r="BJ95" s="180"/>
      <c r="BK95" s="180"/>
      <c r="BL95" s="180"/>
      <c r="BM95" s="180"/>
      <c r="BN95" s="180"/>
      <c r="BO95" s="180"/>
      <c r="BP95" s="180"/>
      <c r="BQ95" s="180"/>
      <c r="BR95" s="180"/>
      <c r="BS95" s="180"/>
      <c r="BT95" s="180"/>
      <c r="BU95" s="85">
        <v>500</v>
      </c>
      <c r="BV95" s="86"/>
      <c r="BW95" s="87"/>
      <c r="BX95" s="97"/>
      <c r="BY95" s="98"/>
      <c r="BZ95" s="98"/>
      <c r="CA95" s="98"/>
      <c r="CB95" s="98"/>
      <c r="CC95" s="99"/>
      <c r="CD95" s="97"/>
      <c r="CE95" s="98"/>
      <c r="CF95" s="98"/>
      <c r="CG95" s="98"/>
      <c r="CH95" s="98"/>
      <c r="CI95" s="99"/>
    </row>
    <row r="96" spans="44:87" ht="12" customHeight="1">
      <c r="AR96" s="174" t="s">
        <v>132</v>
      </c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91"/>
      <c r="BV96" s="92"/>
      <c r="BW96" s="93"/>
      <c r="BX96" s="103"/>
      <c r="BY96" s="104"/>
      <c r="BZ96" s="104"/>
      <c r="CA96" s="104"/>
      <c r="CB96" s="104"/>
      <c r="CC96" s="105"/>
      <c r="CD96" s="103"/>
      <c r="CE96" s="104"/>
      <c r="CF96" s="104"/>
      <c r="CG96" s="104"/>
      <c r="CH96" s="104"/>
      <c r="CI96" s="105"/>
    </row>
    <row r="97" spans="1:87" ht="12" customHeight="1">
      <c r="A97" s="111" t="s">
        <v>53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R97" s="170" t="s">
        <v>133</v>
      </c>
      <c r="AS97" s="170"/>
      <c r="AT97" s="170"/>
      <c r="AU97" s="170"/>
      <c r="AV97" s="170"/>
      <c r="AW97" s="170"/>
      <c r="AX97" s="170"/>
      <c r="AY97" s="170"/>
      <c r="AZ97" s="170"/>
      <c r="BA97" s="170"/>
      <c r="BB97" s="170"/>
      <c r="BC97" s="170"/>
      <c r="BD97" s="170"/>
      <c r="BE97" s="170"/>
      <c r="BF97" s="170"/>
      <c r="BG97" s="170"/>
      <c r="BH97" s="170"/>
      <c r="BI97" s="170"/>
      <c r="BJ97" s="170"/>
      <c r="BK97" s="170"/>
      <c r="BL97" s="170"/>
      <c r="BM97" s="170"/>
      <c r="BN97" s="170"/>
      <c r="BO97" s="170"/>
      <c r="BP97" s="170"/>
      <c r="BQ97" s="170"/>
      <c r="BR97" s="170"/>
      <c r="BS97" s="170"/>
      <c r="BT97" s="170"/>
      <c r="BU97" s="172">
        <v>510</v>
      </c>
      <c r="BV97" s="172"/>
      <c r="BW97" s="172"/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</row>
    <row r="98" spans="1:87" ht="12" customHeight="1">
      <c r="A98" s="141" t="s">
        <v>116</v>
      </c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1" t="s">
        <v>155</v>
      </c>
      <c r="W98" s="142"/>
      <c r="X98" s="143"/>
      <c r="Y98" s="141" t="s">
        <v>117</v>
      </c>
      <c r="Z98" s="142"/>
      <c r="AA98" s="142"/>
      <c r="AB98" s="142"/>
      <c r="AC98" s="142"/>
      <c r="AD98" s="143"/>
      <c r="AE98" s="149" t="s">
        <v>118</v>
      </c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1"/>
      <c r="AR98" s="181" t="s">
        <v>134</v>
      </c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1"/>
      <c r="BD98" s="181"/>
      <c r="BE98" s="181"/>
      <c r="BF98" s="181"/>
      <c r="BG98" s="181"/>
      <c r="BH98" s="181"/>
      <c r="BI98" s="181"/>
      <c r="BJ98" s="181"/>
      <c r="BK98" s="181"/>
      <c r="BL98" s="181"/>
      <c r="BM98" s="181"/>
      <c r="BN98" s="181"/>
      <c r="BO98" s="181"/>
      <c r="BP98" s="181"/>
      <c r="BQ98" s="181"/>
      <c r="BR98" s="181"/>
      <c r="BS98" s="181"/>
      <c r="BT98" s="181"/>
      <c r="BU98" s="171">
        <v>520</v>
      </c>
      <c r="BV98" s="171"/>
      <c r="BW98" s="171"/>
      <c r="BX98" s="113"/>
      <c r="BY98" s="113"/>
      <c r="BZ98" s="113"/>
      <c r="CA98" s="113"/>
      <c r="CB98" s="113"/>
      <c r="CC98" s="113"/>
      <c r="CD98" s="113"/>
      <c r="CE98" s="113"/>
      <c r="CF98" s="113"/>
      <c r="CG98" s="113"/>
      <c r="CH98" s="113"/>
      <c r="CI98" s="113"/>
    </row>
    <row r="99" spans="1:87" ht="12" customHeight="1">
      <c r="A99" s="82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2" t="s">
        <v>156</v>
      </c>
      <c r="W99" s="83"/>
      <c r="X99" s="84"/>
      <c r="Y99" s="82"/>
      <c r="Z99" s="83"/>
      <c r="AA99" s="83"/>
      <c r="AB99" s="83"/>
      <c r="AC99" s="83"/>
      <c r="AD99" s="84"/>
      <c r="AE99" s="73" t="s">
        <v>135</v>
      </c>
      <c r="AF99" s="73"/>
      <c r="AG99" s="73"/>
      <c r="AH99" s="73"/>
      <c r="AI99" s="73"/>
      <c r="AJ99" s="73"/>
      <c r="AK99" s="73" t="s">
        <v>136</v>
      </c>
      <c r="AL99" s="73"/>
      <c r="AM99" s="73"/>
      <c r="AN99" s="73"/>
      <c r="AO99" s="73"/>
      <c r="AP99" s="73"/>
      <c r="AR99" s="179" t="s">
        <v>300</v>
      </c>
      <c r="AS99" s="180"/>
      <c r="AT99" s="180"/>
      <c r="AU99" s="180"/>
      <c r="AV99" s="180"/>
      <c r="AW99" s="180"/>
      <c r="AX99" s="180"/>
      <c r="AY99" s="180"/>
      <c r="AZ99" s="180"/>
      <c r="BA99" s="180"/>
      <c r="BB99" s="180"/>
      <c r="BC99" s="180"/>
      <c r="BD99" s="180"/>
      <c r="BE99" s="180"/>
      <c r="BF99" s="180"/>
      <c r="BG99" s="180"/>
      <c r="BH99" s="180"/>
      <c r="BI99" s="180"/>
      <c r="BJ99" s="180"/>
      <c r="BK99" s="180"/>
      <c r="BL99" s="180"/>
      <c r="BM99" s="180"/>
      <c r="BN99" s="180"/>
      <c r="BO99" s="180"/>
      <c r="BP99" s="180"/>
      <c r="BQ99" s="180"/>
      <c r="BR99" s="180"/>
      <c r="BS99" s="180"/>
      <c r="BT99" s="180"/>
      <c r="BU99" s="85">
        <v>530</v>
      </c>
      <c r="BV99" s="86"/>
      <c r="BW99" s="87"/>
      <c r="BX99" s="97"/>
      <c r="BY99" s="98"/>
      <c r="BZ99" s="98"/>
      <c r="CA99" s="98"/>
      <c r="CB99" s="98"/>
      <c r="CC99" s="99"/>
      <c r="CD99" s="97" t="s">
        <v>130</v>
      </c>
      <c r="CE99" s="98"/>
      <c r="CF99" s="98"/>
      <c r="CG99" s="98"/>
      <c r="CH99" s="98"/>
      <c r="CI99" s="99"/>
    </row>
    <row r="100" spans="1:87" ht="12" customHeight="1">
      <c r="A100" s="94">
        <v>1</v>
      </c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>
        <v>2</v>
      </c>
      <c r="W100" s="94"/>
      <c r="X100" s="94"/>
      <c r="Y100" s="94">
        <v>3</v>
      </c>
      <c r="Z100" s="94"/>
      <c r="AA100" s="94"/>
      <c r="AB100" s="94"/>
      <c r="AC100" s="94"/>
      <c r="AD100" s="94"/>
      <c r="AE100" s="94">
        <v>4</v>
      </c>
      <c r="AF100" s="94"/>
      <c r="AG100" s="94"/>
      <c r="AH100" s="94"/>
      <c r="AI100" s="94"/>
      <c r="AJ100" s="94"/>
      <c r="AK100" s="94">
        <v>5</v>
      </c>
      <c r="AL100" s="94"/>
      <c r="AM100" s="94"/>
      <c r="AN100" s="94"/>
      <c r="AO100" s="94"/>
      <c r="AP100" s="94"/>
      <c r="AR100" s="174" t="s">
        <v>137</v>
      </c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  <c r="BI100" s="175"/>
      <c r="BJ100" s="175"/>
      <c r="BK100" s="175"/>
      <c r="BL100" s="175"/>
      <c r="BM100" s="175"/>
      <c r="BN100" s="175"/>
      <c r="BO100" s="175"/>
      <c r="BP100" s="175"/>
      <c r="BQ100" s="175"/>
      <c r="BR100" s="175"/>
      <c r="BS100" s="175"/>
      <c r="BT100" s="175"/>
      <c r="BU100" s="91"/>
      <c r="BV100" s="92"/>
      <c r="BW100" s="93"/>
      <c r="BX100" s="103"/>
      <c r="BY100" s="104"/>
      <c r="BZ100" s="104"/>
      <c r="CA100" s="104"/>
      <c r="CB100" s="104"/>
      <c r="CC100" s="105"/>
      <c r="CD100" s="103"/>
      <c r="CE100" s="104"/>
      <c r="CF100" s="104"/>
      <c r="CG100" s="104"/>
      <c r="CH100" s="104"/>
      <c r="CI100" s="105"/>
    </row>
    <row r="101" spans="1:87" ht="12" customHeight="1">
      <c r="A101" s="184" t="s">
        <v>157</v>
      </c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85">
        <v>350</v>
      </c>
      <c r="W101" s="86"/>
      <c r="X101" s="87"/>
      <c r="Y101" s="97"/>
      <c r="Z101" s="98"/>
      <c r="AA101" s="98"/>
      <c r="AB101" s="98"/>
      <c r="AC101" s="98"/>
      <c r="AD101" s="99"/>
      <c r="AE101" s="97"/>
      <c r="AF101" s="98"/>
      <c r="AG101" s="98"/>
      <c r="AH101" s="98"/>
      <c r="AI101" s="98"/>
      <c r="AJ101" s="99"/>
      <c r="AK101" s="97"/>
      <c r="AL101" s="98"/>
      <c r="AM101" s="98"/>
      <c r="AN101" s="98"/>
      <c r="AO101" s="98"/>
      <c r="AP101" s="99"/>
      <c r="AR101" s="170" t="s">
        <v>138</v>
      </c>
      <c r="AS101" s="170"/>
      <c r="AT101" s="170"/>
      <c r="AU101" s="170"/>
      <c r="AV101" s="170"/>
      <c r="AW101" s="170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  <c r="BS101" s="170"/>
      <c r="BT101" s="170"/>
      <c r="BU101" s="172">
        <v>540</v>
      </c>
      <c r="BV101" s="172"/>
      <c r="BW101" s="172"/>
      <c r="BX101" s="107" t="s">
        <v>130</v>
      </c>
      <c r="BY101" s="107"/>
      <c r="BZ101" s="107"/>
      <c r="CA101" s="107"/>
      <c r="CB101" s="107"/>
      <c r="CC101" s="107"/>
      <c r="CD101" s="107"/>
      <c r="CE101" s="107"/>
      <c r="CF101" s="107"/>
      <c r="CG101" s="107"/>
      <c r="CH101" s="107"/>
      <c r="CI101" s="107"/>
    </row>
    <row r="102" spans="1:87" ht="12" customHeight="1">
      <c r="A102" s="188" t="s">
        <v>158</v>
      </c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88"/>
      <c r="W102" s="89"/>
      <c r="X102" s="90"/>
      <c r="Y102" s="100"/>
      <c r="Z102" s="101"/>
      <c r="AA102" s="101"/>
      <c r="AB102" s="101"/>
      <c r="AC102" s="101"/>
      <c r="AD102" s="102"/>
      <c r="AE102" s="100"/>
      <c r="AF102" s="101"/>
      <c r="AG102" s="101"/>
      <c r="AH102" s="101"/>
      <c r="AI102" s="101"/>
      <c r="AJ102" s="102"/>
      <c r="AK102" s="100"/>
      <c r="AL102" s="101"/>
      <c r="AM102" s="101"/>
      <c r="AN102" s="101"/>
      <c r="AO102" s="101"/>
      <c r="AP102" s="102"/>
      <c r="AR102" s="106" t="s">
        <v>139</v>
      </c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58">
        <v>550</v>
      </c>
      <c r="BV102" s="58"/>
      <c r="BW102" s="58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</row>
    <row r="103" spans="1:87" ht="12" customHeight="1">
      <c r="A103" s="124" t="s">
        <v>132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91"/>
      <c r="W103" s="92"/>
      <c r="X103" s="93"/>
      <c r="Y103" s="103"/>
      <c r="Z103" s="104"/>
      <c r="AA103" s="104"/>
      <c r="AB103" s="104"/>
      <c r="AC103" s="104"/>
      <c r="AD103" s="105"/>
      <c r="AE103" s="103"/>
      <c r="AF103" s="104"/>
      <c r="AG103" s="104"/>
      <c r="AH103" s="104"/>
      <c r="AI103" s="104"/>
      <c r="AJ103" s="105"/>
      <c r="AK103" s="103"/>
      <c r="AL103" s="104"/>
      <c r="AM103" s="104"/>
      <c r="AN103" s="104"/>
      <c r="AO103" s="104"/>
      <c r="AP103" s="105"/>
      <c r="AR103" s="181" t="s">
        <v>140</v>
      </c>
      <c r="AS103" s="181"/>
      <c r="AT103" s="181"/>
      <c r="AU103" s="181"/>
      <c r="AV103" s="181"/>
      <c r="AW103" s="181"/>
      <c r="AX103" s="181"/>
      <c r="AY103" s="181"/>
      <c r="AZ103" s="181"/>
      <c r="BA103" s="181"/>
      <c r="BB103" s="181"/>
      <c r="BC103" s="181"/>
      <c r="BD103" s="181"/>
      <c r="BE103" s="181"/>
      <c r="BF103" s="181"/>
      <c r="BG103" s="181"/>
      <c r="BH103" s="181"/>
      <c r="BI103" s="181"/>
      <c r="BJ103" s="181"/>
      <c r="BK103" s="181"/>
      <c r="BL103" s="181"/>
      <c r="BM103" s="181"/>
      <c r="BN103" s="181"/>
      <c r="BO103" s="181"/>
      <c r="BP103" s="181"/>
      <c r="BQ103" s="181"/>
      <c r="BR103" s="181"/>
      <c r="BS103" s="181"/>
      <c r="BT103" s="181"/>
      <c r="BU103" s="171">
        <v>560</v>
      </c>
      <c r="BV103" s="171"/>
      <c r="BW103" s="171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</row>
    <row r="104" spans="1:87" ht="12" customHeight="1">
      <c r="A104" s="128" t="s">
        <v>133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72">
        <v>360</v>
      </c>
      <c r="W104" s="172"/>
      <c r="X104" s="172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R104" s="179" t="s">
        <v>51</v>
      </c>
      <c r="AS104" s="180"/>
      <c r="AT104" s="180"/>
      <c r="AU104" s="180"/>
      <c r="AV104" s="180"/>
      <c r="AW104" s="180"/>
      <c r="AX104" s="180"/>
      <c r="AY104" s="180"/>
      <c r="AZ104" s="180"/>
      <c r="BA104" s="180"/>
      <c r="BB104" s="180"/>
      <c r="BC104" s="180"/>
      <c r="BD104" s="180"/>
      <c r="BE104" s="180"/>
      <c r="BF104" s="180"/>
      <c r="BG104" s="180"/>
      <c r="BH104" s="180"/>
      <c r="BI104" s="180"/>
      <c r="BJ104" s="180"/>
      <c r="BK104" s="180"/>
      <c r="BL104" s="180"/>
      <c r="BM104" s="180"/>
      <c r="BN104" s="180"/>
      <c r="BO104" s="180"/>
      <c r="BP104" s="180"/>
      <c r="BQ104" s="180"/>
      <c r="BR104" s="180"/>
      <c r="BS104" s="180"/>
      <c r="BT104" s="180"/>
      <c r="BU104" s="85">
        <v>570</v>
      </c>
      <c r="BV104" s="86"/>
      <c r="BW104" s="87"/>
      <c r="BX104" s="97"/>
      <c r="BY104" s="98"/>
      <c r="BZ104" s="98"/>
      <c r="CA104" s="98"/>
      <c r="CB104" s="98"/>
      <c r="CC104" s="99"/>
      <c r="CD104" s="97"/>
      <c r="CE104" s="98"/>
      <c r="CF104" s="98"/>
      <c r="CG104" s="98"/>
      <c r="CH104" s="98"/>
      <c r="CI104" s="99"/>
    </row>
    <row r="105" spans="1:87" ht="12" customHeight="1">
      <c r="A105" s="129" t="s">
        <v>134</v>
      </c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71">
        <v>370</v>
      </c>
      <c r="W105" s="171"/>
      <c r="X105" s="171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R105" s="174" t="s">
        <v>141</v>
      </c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5"/>
      <c r="BN105" s="175"/>
      <c r="BO105" s="175"/>
      <c r="BP105" s="175"/>
      <c r="BQ105" s="175"/>
      <c r="BR105" s="175"/>
      <c r="BS105" s="175"/>
      <c r="BT105" s="175"/>
      <c r="BU105" s="91"/>
      <c r="BV105" s="92"/>
      <c r="BW105" s="93"/>
      <c r="BX105" s="103"/>
      <c r="BY105" s="104"/>
      <c r="BZ105" s="104"/>
      <c r="CA105" s="104"/>
      <c r="CB105" s="104"/>
      <c r="CC105" s="105"/>
      <c r="CD105" s="103"/>
      <c r="CE105" s="104"/>
      <c r="CF105" s="104"/>
      <c r="CG105" s="104"/>
      <c r="CH105" s="104"/>
      <c r="CI105" s="105"/>
    </row>
    <row r="106" spans="1:87" ht="12" customHeight="1">
      <c r="A106" s="184" t="s">
        <v>302</v>
      </c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62"/>
      <c r="W106" s="63"/>
      <c r="X106" s="63"/>
      <c r="Y106" s="50"/>
      <c r="Z106" s="52"/>
      <c r="AA106" s="52"/>
      <c r="AB106" s="52"/>
      <c r="AC106" s="52"/>
      <c r="AD106" s="54"/>
      <c r="AE106" s="50">
        <v>79</v>
      </c>
      <c r="AF106" s="52"/>
      <c r="AG106" s="52"/>
      <c r="AH106" s="52"/>
      <c r="AI106" s="52"/>
      <c r="AJ106" s="54"/>
      <c r="AK106" s="50"/>
      <c r="AL106" s="52"/>
      <c r="AM106" s="52"/>
      <c r="AN106" s="52"/>
      <c r="AO106" s="52"/>
      <c r="AP106" s="54"/>
      <c r="AR106" s="170" t="s">
        <v>406</v>
      </c>
      <c r="AS106" s="170"/>
      <c r="AT106" s="170"/>
      <c r="AU106" s="170"/>
      <c r="AV106" s="170"/>
      <c r="AW106" s="170"/>
      <c r="AX106" s="170"/>
      <c r="AY106" s="170"/>
      <c r="AZ106" s="170"/>
      <c r="BA106" s="170"/>
      <c r="BB106" s="170"/>
      <c r="BC106" s="170"/>
      <c r="BD106" s="170"/>
      <c r="BE106" s="170"/>
      <c r="BF106" s="170"/>
      <c r="BG106" s="170"/>
      <c r="BH106" s="170"/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170"/>
      <c r="BT106" s="170"/>
      <c r="BU106" s="172">
        <v>580</v>
      </c>
      <c r="BV106" s="172"/>
      <c r="BW106" s="172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</row>
    <row r="107" spans="1:87" ht="12" customHeight="1">
      <c r="A107" s="192" t="s">
        <v>159</v>
      </c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86">
        <v>380</v>
      </c>
      <c r="W107" s="187"/>
      <c r="X107" s="187"/>
      <c r="Y107" s="108"/>
      <c r="Z107" s="109"/>
      <c r="AA107" s="109"/>
      <c r="AB107" s="109"/>
      <c r="AC107" s="109"/>
      <c r="AD107" s="110"/>
      <c r="AE107" s="108"/>
      <c r="AF107" s="109"/>
      <c r="AG107" s="109"/>
      <c r="AH107" s="109"/>
      <c r="AI107" s="109"/>
      <c r="AJ107" s="110"/>
      <c r="AK107" s="108"/>
      <c r="AL107" s="109"/>
      <c r="AM107" s="109"/>
      <c r="AN107" s="109"/>
      <c r="AO107" s="109"/>
      <c r="AP107" s="110"/>
      <c r="AR107" s="106" t="s">
        <v>407</v>
      </c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58">
        <v>590</v>
      </c>
      <c r="BV107" s="58"/>
      <c r="BW107" s="58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</row>
    <row r="108" spans="1:87" ht="12" customHeight="1">
      <c r="A108" s="124" t="s">
        <v>160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65"/>
      <c r="W108" s="66"/>
      <c r="X108" s="66"/>
      <c r="Y108" s="51"/>
      <c r="Z108" s="53"/>
      <c r="AA108" s="53"/>
      <c r="AB108" s="53"/>
      <c r="AC108" s="53"/>
      <c r="AD108" s="55"/>
      <c r="AE108" s="51"/>
      <c r="AF108" s="53"/>
      <c r="AG108" s="53"/>
      <c r="AH108" s="53"/>
      <c r="AI108" s="53"/>
      <c r="AJ108" s="55"/>
      <c r="AK108" s="51"/>
      <c r="AL108" s="53"/>
      <c r="AM108" s="53"/>
      <c r="AN108" s="53"/>
      <c r="AO108" s="53"/>
      <c r="AP108" s="55"/>
      <c r="AR108" s="106" t="s">
        <v>142</v>
      </c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58">
        <v>600</v>
      </c>
      <c r="BV108" s="58"/>
      <c r="BW108" s="58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</row>
    <row r="109" spans="1:87" ht="12" customHeight="1">
      <c r="A109" s="127" t="s">
        <v>143</v>
      </c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72">
        <v>390</v>
      </c>
      <c r="W109" s="172"/>
      <c r="X109" s="172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R109" s="106" t="s">
        <v>144</v>
      </c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58">
        <v>610</v>
      </c>
      <c r="BV109" s="58"/>
      <c r="BW109" s="58"/>
      <c r="BX109" s="71"/>
      <c r="BY109" s="71"/>
      <c r="BZ109" s="71"/>
      <c r="CA109" s="71"/>
      <c r="CB109" s="71"/>
      <c r="CC109" s="71"/>
      <c r="CD109" s="71" t="s">
        <v>130</v>
      </c>
      <c r="CE109" s="71"/>
      <c r="CF109" s="71"/>
      <c r="CG109" s="71"/>
      <c r="CH109" s="71"/>
      <c r="CI109" s="71"/>
    </row>
    <row r="110" spans="1:87" ht="12" customHeight="1">
      <c r="A110" s="128" t="s">
        <v>145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58">
        <v>400</v>
      </c>
      <c r="W110" s="58"/>
      <c r="X110" s="58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R110" s="106" t="s">
        <v>146</v>
      </c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58">
        <v>620</v>
      </c>
      <c r="BV110" s="58"/>
      <c r="BW110" s="58"/>
      <c r="BX110" s="71" t="s">
        <v>130</v>
      </c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</row>
    <row r="111" spans="1:87" ht="12" customHeight="1">
      <c r="A111" s="128" t="s">
        <v>147</v>
      </c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58">
        <v>410</v>
      </c>
      <c r="W111" s="58"/>
      <c r="X111" s="58"/>
      <c r="Y111" s="71">
        <v>3</v>
      </c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>
        <v>11759</v>
      </c>
      <c r="AL111" s="71"/>
      <c r="AM111" s="71"/>
      <c r="AN111" s="71"/>
      <c r="AO111" s="71"/>
      <c r="AP111" s="71"/>
      <c r="AR111" s="128" t="s">
        <v>148</v>
      </c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58">
        <v>630</v>
      </c>
      <c r="BV111" s="58"/>
      <c r="BW111" s="58"/>
      <c r="BX111" s="71">
        <v>1410</v>
      </c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</row>
    <row r="112" spans="1:85" ht="12" customHeight="1">
      <c r="A112" s="128" t="s">
        <v>149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58">
        <v>420</v>
      </c>
      <c r="W112" s="58"/>
      <c r="X112" s="58"/>
      <c r="Y112" s="72">
        <f>SUM(Y101:AD111)</f>
        <v>3</v>
      </c>
      <c r="Z112" s="72"/>
      <c r="AA112" s="72"/>
      <c r="AB112" s="72"/>
      <c r="AC112" s="72"/>
      <c r="AD112" s="72"/>
      <c r="AE112" s="72">
        <f>SUM(AE101:AJ111)</f>
        <v>79</v>
      </c>
      <c r="AF112" s="72"/>
      <c r="AG112" s="72"/>
      <c r="AH112" s="72"/>
      <c r="AI112" s="72"/>
      <c r="AJ112" s="72"/>
      <c r="AK112" s="72">
        <f>SUM(AK101:AP111)</f>
        <v>11759</v>
      </c>
      <c r="AL112" s="72"/>
      <c r="AM112" s="72"/>
      <c r="AN112" s="72"/>
      <c r="AO112" s="72"/>
      <c r="AP112" s="72"/>
      <c r="AR112" s="39" t="s">
        <v>161</v>
      </c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190" t="s">
        <v>163</v>
      </c>
      <c r="CA112" s="190"/>
      <c r="CB112" s="190"/>
      <c r="CC112" s="190"/>
      <c r="CD112" s="191"/>
      <c r="CE112" s="191"/>
      <c r="CF112" s="191"/>
      <c r="CG112" s="191"/>
    </row>
    <row r="113" spans="44:86" ht="21.75" customHeight="1">
      <c r="AR113" s="39" t="s">
        <v>162</v>
      </c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114" t="s">
        <v>164</v>
      </c>
      <c r="CA113" s="114"/>
      <c r="CB113" s="114"/>
      <c r="CC113" s="114"/>
      <c r="CD113" s="115"/>
      <c r="CE113" s="115"/>
      <c r="CF113" s="115"/>
      <c r="CG113" s="115"/>
      <c r="CH113" s="13" t="s">
        <v>165</v>
      </c>
    </row>
    <row r="114" spans="1:85" ht="12" customHeight="1">
      <c r="A114" s="39" t="s">
        <v>195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 t="s">
        <v>196</v>
      </c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R114" s="168" t="s">
        <v>323</v>
      </c>
      <c r="AS114" s="168"/>
      <c r="AT114" s="168"/>
      <c r="AU114" s="168"/>
      <c r="AV114" s="168"/>
      <c r="AW114" s="168"/>
      <c r="AX114" s="168"/>
      <c r="AY114" s="168"/>
      <c r="AZ114" s="168"/>
      <c r="BA114" s="168"/>
      <c r="BB114" s="168"/>
      <c r="BC114" s="168"/>
      <c r="BD114" s="168" t="s">
        <v>324</v>
      </c>
      <c r="BE114" s="168"/>
      <c r="BF114" s="168"/>
      <c r="BG114" s="168"/>
      <c r="BH114" s="168"/>
      <c r="BI114" s="168"/>
      <c r="BJ114" s="168"/>
      <c r="BK114" s="168"/>
      <c r="BL114" s="168"/>
      <c r="BM114" s="168"/>
      <c r="BN114" s="168"/>
      <c r="BO114" s="168"/>
      <c r="BP114" s="168"/>
      <c r="BQ114" s="168"/>
      <c r="BR114" s="168"/>
      <c r="BS114" s="168"/>
      <c r="BT114" s="168"/>
      <c r="BU114" s="168"/>
      <c r="BV114" s="168"/>
      <c r="BW114" s="168"/>
      <c r="BX114" s="168"/>
      <c r="BY114" s="168"/>
      <c r="BZ114" s="194" t="s">
        <v>325</v>
      </c>
      <c r="CA114" s="194"/>
      <c r="CB114" s="194"/>
      <c r="CC114" s="194"/>
      <c r="CD114" s="115"/>
      <c r="CE114" s="115"/>
      <c r="CF114" s="115"/>
      <c r="CG114" s="115"/>
    </row>
    <row r="115" spans="1:77" ht="12" customHeight="1">
      <c r="A115" s="9" t="s">
        <v>197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39" t="s">
        <v>198</v>
      </c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114" t="s">
        <v>204</v>
      </c>
      <c r="AK115" s="114"/>
      <c r="AL115" s="114"/>
      <c r="AM115" s="147">
        <v>79</v>
      </c>
      <c r="AN115" s="147"/>
      <c r="AO115" s="147"/>
      <c r="AP115" s="147"/>
      <c r="AR115" s="2"/>
      <c r="BD115" s="168" t="s">
        <v>409</v>
      </c>
      <c r="BE115" s="168"/>
      <c r="BF115" s="168"/>
      <c r="BG115" s="168"/>
      <c r="BH115" s="168"/>
      <c r="BI115" s="168"/>
      <c r="BJ115" s="168"/>
      <c r="BK115" s="168"/>
      <c r="BL115" s="168"/>
      <c r="BM115" s="168"/>
      <c r="BN115" s="168"/>
      <c r="BO115" s="168"/>
      <c r="BP115" s="168"/>
      <c r="BQ115" s="168"/>
      <c r="BR115" s="168"/>
      <c r="BS115" s="168"/>
      <c r="BT115" s="168"/>
      <c r="BU115" s="168"/>
      <c r="BV115" s="168"/>
      <c r="BW115" s="168"/>
      <c r="BX115" s="168"/>
      <c r="BY115" s="168"/>
    </row>
    <row r="116" spans="1:87" ht="12.75" customHeight="1">
      <c r="A116" s="9" t="s">
        <v>197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39" t="s">
        <v>199</v>
      </c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114" t="s">
        <v>205</v>
      </c>
      <c r="AK116" s="114"/>
      <c r="AL116" s="114"/>
      <c r="AM116" s="115"/>
      <c r="AN116" s="115"/>
      <c r="AO116" s="115"/>
      <c r="AP116" s="115"/>
      <c r="AR116" s="40" t="s">
        <v>166</v>
      </c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</row>
    <row r="117" spans="1:87" ht="12" customHeight="1">
      <c r="A117" s="9" t="s">
        <v>197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39" t="s">
        <v>200</v>
      </c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114" t="s">
        <v>206</v>
      </c>
      <c r="AK117" s="114"/>
      <c r="AL117" s="114"/>
      <c r="AM117" s="115"/>
      <c r="AN117" s="115"/>
      <c r="AO117" s="115"/>
      <c r="AP117" s="115"/>
      <c r="AR117" s="141" t="s">
        <v>49</v>
      </c>
      <c r="AS117" s="142"/>
      <c r="AT117" s="142"/>
      <c r="AU117" s="142"/>
      <c r="AV117" s="142"/>
      <c r="AW117" s="142"/>
      <c r="AX117" s="142"/>
      <c r="AY117" s="142"/>
      <c r="AZ117" s="142"/>
      <c r="BA117" s="142"/>
      <c r="BB117" s="142"/>
      <c r="BC117" s="142"/>
      <c r="BD117" s="142"/>
      <c r="BE117" s="142"/>
      <c r="BF117" s="142"/>
      <c r="BG117" s="142"/>
      <c r="BH117" s="142"/>
      <c r="BI117" s="142"/>
      <c r="BJ117" s="142"/>
      <c r="BK117" s="142"/>
      <c r="BL117" s="142"/>
      <c r="BM117" s="142"/>
      <c r="BN117" s="142"/>
      <c r="BO117" s="142"/>
      <c r="BP117" s="142"/>
      <c r="BQ117" s="142"/>
      <c r="BR117" s="142"/>
      <c r="BS117" s="142"/>
      <c r="BT117" s="142"/>
      <c r="BU117" s="142"/>
      <c r="BV117" s="141" t="s">
        <v>155</v>
      </c>
      <c r="BW117" s="142"/>
      <c r="BX117" s="142"/>
      <c r="BY117" s="143"/>
      <c r="BZ117" s="142" t="s">
        <v>52</v>
      </c>
      <c r="CA117" s="142"/>
      <c r="CB117" s="142"/>
      <c r="CC117" s="142"/>
      <c r="CD117" s="142"/>
      <c r="CE117" s="142"/>
      <c r="CF117" s="142"/>
      <c r="CG117" s="142"/>
      <c r="CH117" s="142"/>
      <c r="CI117" s="143"/>
    </row>
    <row r="118" spans="1:87" ht="6" customHeight="1">
      <c r="A118" s="9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11"/>
      <c r="AK118" s="11"/>
      <c r="AL118" s="11"/>
      <c r="AM118" s="12"/>
      <c r="AN118" s="12"/>
      <c r="AO118" s="12"/>
      <c r="AP118" s="12"/>
      <c r="AR118" s="82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2" t="s">
        <v>203</v>
      </c>
      <c r="BW118" s="83"/>
      <c r="BX118" s="83"/>
      <c r="BY118" s="84"/>
      <c r="BZ118" s="83"/>
      <c r="CA118" s="83"/>
      <c r="CB118" s="83"/>
      <c r="CC118" s="83"/>
      <c r="CD118" s="83"/>
      <c r="CE118" s="83"/>
      <c r="CF118" s="83"/>
      <c r="CG118" s="83"/>
      <c r="CH118" s="83"/>
      <c r="CI118" s="84"/>
    </row>
    <row r="119" spans="1:87" ht="12" customHeight="1">
      <c r="A119" s="39" t="s">
        <v>201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 t="s">
        <v>202</v>
      </c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114"/>
      <c r="AK119" s="114"/>
      <c r="AL119" s="114"/>
      <c r="AM119" s="195"/>
      <c r="AN119" s="195"/>
      <c r="AO119" s="195"/>
      <c r="AP119" s="195"/>
      <c r="AR119" s="58" t="s">
        <v>7</v>
      </c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172" t="s">
        <v>8</v>
      </c>
      <c r="BW119" s="172"/>
      <c r="BX119" s="172"/>
      <c r="BY119" s="172"/>
      <c r="BZ119" s="58" t="s">
        <v>9</v>
      </c>
      <c r="CA119" s="58"/>
      <c r="CB119" s="58"/>
      <c r="CC119" s="58"/>
      <c r="CD119" s="58"/>
      <c r="CE119" s="58"/>
      <c r="CF119" s="58"/>
      <c r="CG119" s="58"/>
      <c r="CH119" s="58"/>
      <c r="CI119" s="58"/>
    </row>
    <row r="120" spans="1:87" ht="12" customHeight="1">
      <c r="A120" s="9" t="s">
        <v>197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39" t="s">
        <v>198</v>
      </c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114" t="s">
        <v>207</v>
      </c>
      <c r="AK120" s="114"/>
      <c r="AL120" s="114"/>
      <c r="AM120" s="147">
        <v>10249</v>
      </c>
      <c r="AN120" s="147"/>
      <c r="AO120" s="147"/>
      <c r="AP120" s="147"/>
      <c r="AR120" s="106" t="s">
        <v>167</v>
      </c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58" t="s">
        <v>168</v>
      </c>
      <c r="BW120" s="58"/>
      <c r="BX120" s="58"/>
      <c r="BY120" s="58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</row>
    <row r="121" spans="1:87" ht="12" customHeight="1">
      <c r="A121" s="9" t="s">
        <v>197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39" t="s">
        <v>199</v>
      </c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114" t="s">
        <v>208</v>
      </c>
      <c r="AK121" s="114"/>
      <c r="AL121" s="114"/>
      <c r="AM121" s="115">
        <v>1510</v>
      </c>
      <c r="AN121" s="115"/>
      <c r="AO121" s="115"/>
      <c r="AP121" s="115"/>
      <c r="AR121" s="106" t="s">
        <v>169</v>
      </c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  <c r="BV121" s="58" t="s">
        <v>170</v>
      </c>
      <c r="BW121" s="58"/>
      <c r="BX121" s="58"/>
      <c r="BY121" s="58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</row>
    <row r="122" spans="1:87" ht="12" customHeight="1">
      <c r="A122" s="9" t="s">
        <v>197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39" t="s">
        <v>200</v>
      </c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114" t="s">
        <v>209</v>
      </c>
      <c r="AK122" s="114"/>
      <c r="AL122" s="114"/>
      <c r="AM122" s="115"/>
      <c r="AN122" s="115"/>
      <c r="AO122" s="115"/>
      <c r="AP122" s="115"/>
      <c r="AR122" s="106" t="s">
        <v>171</v>
      </c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58" t="s">
        <v>172</v>
      </c>
      <c r="BW122" s="58"/>
      <c r="BX122" s="58"/>
      <c r="BY122" s="58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</row>
    <row r="123" spans="1:87" ht="12" customHeight="1">
      <c r="A123" s="9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11"/>
      <c r="AK123" s="11"/>
      <c r="AL123" s="11"/>
      <c r="AM123" s="19"/>
      <c r="AN123" s="19"/>
      <c r="AO123" s="19"/>
      <c r="AP123" s="19"/>
      <c r="AR123" s="106" t="s">
        <v>173</v>
      </c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  <c r="BV123" s="58" t="s">
        <v>174</v>
      </c>
      <c r="BW123" s="58"/>
      <c r="BX123" s="58"/>
      <c r="BY123" s="58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</row>
    <row r="124" spans="1:87" ht="12" customHeight="1">
      <c r="A124" s="9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11"/>
      <c r="AK124" s="11"/>
      <c r="AL124" s="11"/>
      <c r="AM124" s="19"/>
      <c r="AN124" s="19"/>
      <c r="AO124" s="19"/>
      <c r="AP124" s="19"/>
      <c r="AR124" s="106" t="s">
        <v>175</v>
      </c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  <c r="BV124" s="58" t="s">
        <v>176</v>
      </c>
      <c r="BW124" s="58"/>
      <c r="BX124" s="58"/>
      <c r="BY124" s="58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</row>
    <row r="125" spans="44:87" ht="12" customHeight="1">
      <c r="AR125" s="106" t="s">
        <v>10</v>
      </c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  <c r="BV125" s="58" t="s">
        <v>177</v>
      </c>
      <c r="BW125" s="58"/>
      <c r="BX125" s="58"/>
      <c r="BY125" s="58"/>
      <c r="BZ125" s="72">
        <f>SUM(BZ120:CI124)</f>
        <v>0</v>
      </c>
      <c r="CA125" s="72"/>
      <c r="CB125" s="72"/>
      <c r="CC125" s="72"/>
      <c r="CD125" s="72"/>
      <c r="CE125" s="72"/>
      <c r="CF125" s="72"/>
      <c r="CG125" s="72"/>
      <c r="CH125" s="72"/>
      <c r="CI125" s="72"/>
    </row>
    <row r="126" spans="44:86" ht="9" customHeight="1">
      <c r="AR126" s="39" t="s">
        <v>178</v>
      </c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E126" s="39" t="s">
        <v>179</v>
      </c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114" t="s">
        <v>180</v>
      </c>
      <c r="CB126" s="114"/>
      <c r="CC126" s="114"/>
      <c r="CD126" s="114"/>
      <c r="CE126" s="167"/>
      <c r="CF126" s="167"/>
      <c r="CG126" s="167"/>
      <c r="CH126" s="167"/>
    </row>
    <row r="127" spans="1:87" ht="12.75" customHeight="1">
      <c r="A127" s="199" t="s">
        <v>181</v>
      </c>
      <c r="B127" s="199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199"/>
      <c r="AS127" s="199"/>
      <c r="AT127" s="199"/>
      <c r="AU127" s="199"/>
      <c r="AV127" s="199"/>
      <c r="AW127" s="199"/>
      <c r="AX127" s="199"/>
      <c r="AY127" s="199"/>
      <c r="AZ127" s="199"/>
      <c r="BA127" s="199"/>
      <c r="BB127" s="199"/>
      <c r="BC127" s="199"/>
      <c r="BD127" s="199"/>
      <c r="BE127" s="199"/>
      <c r="BF127" s="199"/>
      <c r="BG127" s="199"/>
      <c r="BH127" s="199"/>
      <c r="BI127" s="199"/>
      <c r="BJ127" s="199"/>
      <c r="BK127" s="199"/>
      <c r="BL127" s="199"/>
      <c r="BM127" s="199"/>
      <c r="BN127" s="199"/>
      <c r="BO127" s="199"/>
      <c r="BP127" s="199"/>
      <c r="BQ127" s="199"/>
      <c r="BR127" s="199"/>
      <c r="BS127" s="199"/>
      <c r="BT127" s="199"/>
      <c r="BU127" s="199"/>
      <c r="BV127" s="199"/>
      <c r="BW127" s="199"/>
      <c r="BX127" s="199"/>
      <c r="BY127" s="199"/>
      <c r="BZ127" s="199"/>
      <c r="CA127" s="199"/>
      <c r="CB127" s="199"/>
      <c r="CC127" s="199"/>
      <c r="CD127" s="199"/>
      <c r="CE127" s="199"/>
      <c r="CF127" s="199"/>
      <c r="CG127" s="199"/>
      <c r="CH127" s="199"/>
      <c r="CI127" s="199"/>
    </row>
    <row r="128" spans="1:87" ht="12" customHeight="1">
      <c r="A128" s="141" t="s">
        <v>182</v>
      </c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3"/>
      <c r="AI128" s="141" t="s">
        <v>54</v>
      </c>
      <c r="AJ128" s="142"/>
      <c r="AK128" s="142"/>
      <c r="AL128" s="143"/>
      <c r="AM128" s="141" t="s">
        <v>62</v>
      </c>
      <c r="AN128" s="142"/>
      <c r="AO128" s="142"/>
      <c r="AP128" s="142"/>
      <c r="AQ128" s="142"/>
      <c r="AR128" s="142"/>
      <c r="AS128" s="143"/>
      <c r="AT128" s="149" t="s">
        <v>183</v>
      </c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1"/>
      <c r="BH128" s="141" t="s">
        <v>184</v>
      </c>
      <c r="BI128" s="142"/>
      <c r="BJ128" s="142"/>
      <c r="BK128" s="142"/>
      <c r="BL128" s="142"/>
      <c r="BM128" s="142"/>
      <c r="BN128" s="143"/>
      <c r="BO128" s="141" t="s">
        <v>185</v>
      </c>
      <c r="BP128" s="142"/>
      <c r="BQ128" s="142"/>
      <c r="BR128" s="142"/>
      <c r="BS128" s="142"/>
      <c r="BT128" s="142"/>
      <c r="BU128" s="143"/>
      <c r="BV128" s="73" t="s">
        <v>186</v>
      </c>
      <c r="BW128" s="73"/>
      <c r="BX128" s="73"/>
      <c r="BY128" s="73"/>
      <c r="BZ128" s="73"/>
      <c r="CA128" s="73"/>
      <c r="CB128" s="73"/>
      <c r="CC128" s="73"/>
      <c r="CD128" s="73"/>
      <c r="CE128" s="141" t="s">
        <v>69</v>
      </c>
      <c r="CF128" s="142"/>
      <c r="CG128" s="142"/>
      <c r="CH128" s="142"/>
      <c r="CI128" s="143"/>
    </row>
    <row r="129" spans="1:87" ht="43.5" customHeight="1">
      <c r="A129" s="82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4"/>
      <c r="AI129" s="82"/>
      <c r="AJ129" s="83"/>
      <c r="AK129" s="83"/>
      <c r="AL129" s="84"/>
      <c r="AM129" s="82"/>
      <c r="AN129" s="83"/>
      <c r="AO129" s="83"/>
      <c r="AP129" s="83"/>
      <c r="AQ129" s="83"/>
      <c r="AR129" s="83"/>
      <c r="AS129" s="84"/>
      <c r="AT129" s="73" t="s">
        <v>187</v>
      </c>
      <c r="AU129" s="73"/>
      <c r="AV129" s="73"/>
      <c r="AW129" s="73"/>
      <c r="AX129" s="73"/>
      <c r="AY129" s="73"/>
      <c r="AZ129" s="73"/>
      <c r="BA129" s="73" t="s">
        <v>188</v>
      </c>
      <c r="BB129" s="73"/>
      <c r="BC129" s="73"/>
      <c r="BD129" s="73"/>
      <c r="BE129" s="73"/>
      <c r="BF129" s="73"/>
      <c r="BG129" s="73"/>
      <c r="BH129" s="82"/>
      <c r="BI129" s="83"/>
      <c r="BJ129" s="83"/>
      <c r="BK129" s="83"/>
      <c r="BL129" s="83"/>
      <c r="BM129" s="83"/>
      <c r="BN129" s="84"/>
      <c r="BO129" s="82"/>
      <c r="BP129" s="83"/>
      <c r="BQ129" s="83"/>
      <c r="BR129" s="83"/>
      <c r="BS129" s="83"/>
      <c r="BT129" s="83"/>
      <c r="BU129" s="84"/>
      <c r="BV129" s="73"/>
      <c r="BW129" s="73"/>
      <c r="BX129" s="73"/>
      <c r="BY129" s="73"/>
      <c r="BZ129" s="73"/>
      <c r="CA129" s="73"/>
      <c r="CB129" s="73"/>
      <c r="CC129" s="73"/>
      <c r="CD129" s="73"/>
      <c r="CE129" s="82"/>
      <c r="CF129" s="83"/>
      <c r="CG129" s="83"/>
      <c r="CH129" s="83"/>
      <c r="CI129" s="84"/>
    </row>
    <row r="130" spans="1:87" ht="12" customHeight="1">
      <c r="A130" s="135">
        <v>1</v>
      </c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>
        <v>2</v>
      </c>
      <c r="AJ130" s="135"/>
      <c r="AK130" s="135"/>
      <c r="AL130" s="135"/>
      <c r="AM130" s="135">
        <v>3</v>
      </c>
      <c r="AN130" s="135"/>
      <c r="AO130" s="135"/>
      <c r="AP130" s="135"/>
      <c r="AQ130" s="135"/>
      <c r="AR130" s="135"/>
      <c r="AS130" s="135"/>
      <c r="AT130" s="135">
        <v>4</v>
      </c>
      <c r="AU130" s="135"/>
      <c r="AV130" s="135"/>
      <c r="AW130" s="135"/>
      <c r="AX130" s="135"/>
      <c r="AY130" s="135"/>
      <c r="AZ130" s="135"/>
      <c r="BA130" s="135">
        <v>5</v>
      </c>
      <c r="BB130" s="135"/>
      <c r="BC130" s="135"/>
      <c r="BD130" s="135"/>
      <c r="BE130" s="135"/>
      <c r="BF130" s="135"/>
      <c r="BG130" s="135"/>
      <c r="BH130" s="135">
        <v>6</v>
      </c>
      <c r="BI130" s="135"/>
      <c r="BJ130" s="135"/>
      <c r="BK130" s="135"/>
      <c r="BL130" s="135"/>
      <c r="BM130" s="135"/>
      <c r="BN130" s="135"/>
      <c r="BO130" s="135">
        <v>7</v>
      </c>
      <c r="BP130" s="135"/>
      <c r="BQ130" s="135"/>
      <c r="BR130" s="135"/>
      <c r="BS130" s="135"/>
      <c r="BT130" s="135"/>
      <c r="BU130" s="135"/>
      <c r="BV130" s="135">
        <v>8</v>
      </c>
      <c r="BW130" s="135"/>
      <c r="BX130" s="135"/>
      <c r="BY130" s="135"/>
      <c r="BZ130" s="135"/>
      <c r="CA130" s="135"/>
      <c r="CB130" s="135"/>
      <c r="CC130" s="135"/>
      <c r="CD130" s="135"/>
      <c r="CE130" s="144">
        <v>9</v>
      </c>
      <c r="CF130" s="145"/>
      <c r="CG130" s="145"/>
      <c r="CH130" s="145"/>
      <c r="CI130" s="146"/>
    </row>
    <row r="131" spans="1:87" ht="12" customHeight="1">
      <c r="A131" s="106" t="s">
        <v>189</v>
      </c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58">
        <v>710</v>
      </c>
      <c r="AJ131" s="58"/>
      <c r="AK131" s="58"/>
      <c r="AL131" s="58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137">
        <f>AM131+AT131+BA131-BH131-BO131</f>
        <v>0</v>
      </c>
      <c r="CF131" s="138"/>
      <c r="CG131" s="138"/>
      <c r="CH131" s="138"/>
      <c r="CI131" s="139"/>
    </row>
    <row r="132" spans="1:87" ht="12" customHeight="1">
      <c r="A132" s="106" t="s">
        <v>190</v>
      </c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58">
        <v>720</v>
      </c>
      <c r="AJ132" s="58"/>
      <c r="AK132" s="58"/>
      <c r="AL132" s="58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137">
        <f aca="true" t="shared" si="4" ref="CE132:CE139">AM132+AT132+BA132-BH132-BO132</f>
        <v>0</v>
      </c>
      <c r="CF132" s="138"/>
      <c r="CG132" s="138"/>
      <c r="CH132" s="138"/>
      <c r="CI132" s="139"/>
    </row>
    <row r="133" spans="1:87" ht="12" customHeight="1">
      <c r="A133" s="106" t="s">
        <v>191</v>
      </c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58">
        <v>730</v>
      </c>
      <c r="AJ133" s="58"/>
      <c r="AK133" s="58"/>
      <c r="AL133" s="58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137">
        <f t="shared" si="4"/>
        <v>0</v>
      </c>
      <c r="CF133" s="138"/>
      <c r="CG133" s="138"/>
      <c r="CH133" s="138"/>
      <c r="CI133" s="139"/>
    </row>
    <row r="134" spans="1:87" ht="12" customHeight="1">
      <c r="A134" s="106" t="s">
        <v>192</v>
      </c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58">
        <v>740</v>
      </c>
      <c r="AJ134" s="58"/>
      <c r="AK134" s="58"/>
      <c r="AL134" s="58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137">
        <f t="shared" si="4"/>
        <v>0</v>
      </c>
      <c r="CF134" s="138"/>
      <c r="CG134" s="138"/>
      <c r="CH134" s="138"/>
      <c r="CI134" s="139"/>
    </row>
    <row r="135" spans="1:87" ht="24" customHeight="1">
      <c r="A135" s="106" t="s">
        <v>193</v>
      </c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58">
        <v>750</v>
      </c>
      <c r="AJ135" s="58"/>
      <c r="AK135" s="58"/>
      <c r="AL135" s="58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137">
        <f t="shared" si="4"/>
        <v>0</v>
      </c>
      <c r="CF135" s="138"/>
      <c r="CG135" s="138"/>
      <c r="CH135" s="138"/>
      <c r="CI135" s="139"/>
    </row>
    <row r="136" spans="1:87" ht="12" customHeight="1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58">
        <v>760</v>
      </c>
      <c r="AJ136" s="58"/>
      <c r="AK136" s="58"/>
      <c r="AL136" s="58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137">
        <f t="shared" si="4"/>
        <v>0</v>
      </c>
      <c r="CF136" s="138"/>
      <c r="CG136" s="138"/>
      <c r="CH136" s="138"/>
      <c r="CI136" s="139"/>
    </row>
    <row r="137" spans="1:87" ht="12.75" customHeight="1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58">
        <v>770</v>
      </c>
      <c r="AJ137" s="58"/>
      <c r="AK137" s="58"/>
      <c r="AL137" s="58"/>
      <c r="AM137" s="34"/>
      <c r="AN137" s="48"/>
      <c r="AO137" s="48"/>
      <c r="AP137" s="48"/>
      <c r="AQ137" s="48"/>
      <c r="AR137" s="48"/>
      <c r="AS137" s="35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137">
        <f t="shared" si="4"/>
        <v>0</v>
      </c>
      <c r="CF137" s="138"/>
      <c r="CG137" s="138"/>
      <c r="CH137" s="138"/>
      <c r="CI137" s="139"/>
    </row>
    <row r="138" spans="1:87" ht="12" customHeight="1">
      <c r="A138" s="106" t="s">
        <v>194</v>
      </c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58">
        <v>775</v>
      </c>
      <c r="AJ138" s="58"/>
      <c r="AK138" s="58"/>
      <c r="AL138" s="58"/>
      <c r="AM138" s="34"/>
      <c r="AN138" s="48"/>
      <c r="AO138" s="48"/>
      <c r="AP138" s="48"/>
      <c r="AQ138" s="48"/>
      <c r="AR138" s="48"/>
      <c r="AS138" s="35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137">
        <f t="shared" si="4"/>
        <v>0</v>
      </c>
      <c r="CF138" s="138"/>
      <c r="CG138" s="138"/>
      <c r="CH138" s="138"/>
      <c r="CI138" s="139"/>
    </row>
    <row r="139" spans="1:87" ht="12" customHeight="1">
      <c r="A139" s="106" t="s">
        <v>78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58">
        <v>780</v>
      </c>
      <c r="AJ139" s="58"/>
      <c r="AK139" s="58"/>
      <c r="AL139" s="58"/>
      <c r="AM139" s="78">
        <f>SUM(AM131:AS138)</f>
        <v>0</v>
      </c>
      <c r="AN139" s="49"/>
      <c r="AO139" s="49"/>
      <c r="AP139" s="49"/>
      <c r="AQ139" s="49"/>
      <c r="AR139" s="49"/>
      <c r="AS139" s="79"/>
      <c r="AT139" s="78">
        <f>SUM(AT131:AZ138)</f>
        <v>0</v>
      </c>
      <c r="AU139" s="49"/>
      <c r="AV139" s="49"/>
      <c r="AW139" s="49"/>
      <c r="AX139" s="49"/>
      <c r="AY139" s="49"/>
      <c r="AZ139" s="79"/>
      <c r="BA139" s="78">
        <f>SUM(BA131:BG138)</f>
        <v>0</v>
      </c>
      <c r="BB139" s="49"/>
      <c r="BC139" s="49"/>
      <c r="BD139" s="49"/>
      <c r="BE139" s="49"/>
      <c r="BF139" s="49"/>
      <c r="BG139" s="79"/>
      <c r="BH139" s="78">
        <f>SUM(BH131:BN138)</f>
        <v>0</v>
      </c>
      <c r="BI139" s="49"/>
      <c r="BJ139" s="49"/>
      <c r="BK139" s="49"/>
      <c r="BL139" s="49"/>
      <c r="BM139" s="49"/>
      <c r="BN139" s="79"/>
      <c r="BO139" s="78">
        <f>SUM(BO131:BU138)</f>
        <v>0</v>
      </c>
      <c r="BP139" s="49"/>
      <c r="BQ139" s="49"/>
      <c r="BR139" s="49"/>
      <c r="BS139" s="49"/>
      <c r="BT139" s="49"/>
      <c r="BU139" s="79"/>
      <c r="BV139" s="72">
        <f>SUM(BV131:CD138)</f>
        <v>0</v>
      </c>
      <c r="BW139" s="72"/>
      <c r="BX139" s="72"/>
      <c r="BY139" s="72"/>
      <c r="BZ139" s="72"/>
      <c r="CA139" s="72"/>
      <c r="CB139" s="72"/>
      <c r="CC139" s="72"/>
      <c r="CD139" s="72"/>
      <c r="CE139" s="137">
        <f t="shared" si="4"/>
        <v>0</v>
      </c>
      <c r="CF139" s="138"/>
      <c r="CG139" s="138"/>
      <c r="CH139" s="138"/>
      <c r="CI139" s="139"/>
    </row>
    <row r="140" ht="4.5" customHeight="1">
      <c r="AQ140" s="15"/>
    </row>
    <row r="141" spans="1:87" ht="12.75" customHeight="1">
      <c r="A141" s="40" t="s">
        <v>211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16"/>
      <c r="AR141" s="40" t="s">
        <v>210</v>
      </c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</row>
    <row r="142" spans="1:87" ht="12" customHeight="1">
      <c r="A142" s="141" t="s">
        <v>116</v>
      </c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3"/>
      <c r="W142" s="141" t="s">
        <v>54</v>
      </c>
      <c r="X142" s="142"/>
      <c r="Y142" s="143"/>
      <c r="Z142" s="141" t="s">
        <v>212</v>
      </c>
      <c r="AA142" s="142"/>
      <c r="AB142" s="142"/>
      <c r="AC142" s="142"/>
      <c r="AD142" s="142"/>
      <c r="AE142" s="143"/>
      <c r="AF142" s="149" t="s">
        <v>213</v>
      </c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1"/>
      <c r="AQ142" s="16"/>
      <c r="AR142" s="141" t="s">
        <v>116</v>
      </c>
      <c r="AS142" s="142"/>
      <c r="AT142" s="142"/>
      <c r="AU142" s="142"/>
      <c r="AV142" s="142"/>
      <c r="AW142" s="142"/>
      <c r="AX142" s="142"/>
      <c r="AY142" s="142"/>
      <c r="AZ142" s="142"/>
      <c r="BA142" s="142"/>
      <c r="BB142" s="142"/>
      <c r="BC142" s="142"/>
      <c r="BD142" s="142"/>
      <c r="BE142" s="142"/>
      <c r="BF142" s="142"/>
      <c r="BG142" s="142"/>
      <c r="BH142" s="142"/>
      <c r="BI142" s="142"/>
      <c r="BJ142" s="142"/>
      <c r="BK142" s="142"/>
      <c r="BL142" s="143"/>
      <c r="BM142" s="141" t="s">
        <v>54</v>
      </c>
      <c r="BN142" s="142"/>
      <c r="BO142" s="143"/>
      <c r="BP142" s="141" t="s">
        <v>226</v>
      </c>
      <c r="BQ142" s="142"/>
      <c r="BR142" s="142"/>
      <c r="BS142" s="142"/>
      <c r="BT142" s="143"/>
      <c r="BU142" s="149" t="s">
        <v>227</v>
      </c>
      <c r="BV142" s="150"/>
      <c r="BW142" s="150"/>
      <c r="BX142" s="150"/>
      <c r="BY142" s="150"/>
      <c r="BZ142" s="150"/>
      <c r="CA142" s="150"/>
      <c r="CB142" s="150"/>
      <c r="CC142" s="150"/>
      <c r="CD142" s="150"/>
      <c r="CE142" s="150"/>
      <c r="CF142" s="150"/>
      <c r="CG142" s="150"/>
      <c r="CH142" s="150"/>
      <c r="CI142" s="151"/>
    </row>
    <row r="143" spans="1:87" ht="43.5" customHeight="1">
      <c r="A143" s="82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4"/>
      <c r="W143" s="82"/>
      <c r="X143" s="83"/>
      <c r="Y143" s="84"/>
      <c r="Z143" s="82"/>
      <c r="AA143" s="83"/>
      <c r="AB143" s="83"/>
      <c r="AC143" s="83"/>
      <c r="AD143" s="83"/>
      <c r="AE143" s="84"/>
      <c r="AF143" s="73" t="s">
        <v>214</v>
      </c>
      <c r="AG143" s="73"/>
      <c r="AH143" s="73"/>
      <c r="AI143" s="73"/>
      <c r="AJ143" s="73"/>
      <c r="AK143" s="73"/>
      <c r="AL143" s="73" t="s">
        <v>215</v>
      </c>
      <c r="AM143" s="73"/>
      <c r="AN143" s="73"/>
      <c r="AO143" s="73"/>
      <c r="AP143" s="73"/>
      <c r="AQ143" s="6"/>
      <c r="AR143" s="82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4"/>
      <c r="BM143" s="82"/>
      <c r="BN143" s="83"/>
      <c r="BO143" s="84"/>
      <c r="BP143" s="82"/>
      <c r="BQ143" s="83"/>
      <c r="BR143" s="83"/>
      <c r="BS143" s="83"/>
      <c r="BT143" s="84"/>
      <c r="BU143" s="73" t="s">
        <v>326</v>
      </c>
      <c r="BV143" s="73"/>
      <c r="BW143" s="73"/>
      <c r="BX143" s="73"/>
      <c r="BY143" s="73"/>
      <c r="BZ143" s="73" t="s">
        <v>327</v>
      </c>
      <c r="CA143" s="73"/>
      <c r="CB143" s="73"/>
      <c r="CC143" s="73"/>
      <c r="CD143" s="73"/>
      <c r="CE143" s="73" t="s">
        <v>328</v>
      </c>
      <c r="CF143" s="73"/>
      <c r="CG143" s="73"/>
      <c r="CH143" s="73"/>
      <c r="CI143" s="73"/>
    </row>
    <row r="144" spans="1:87" ht="12.75" customHeight="1">
      <c r="A144" s="135">
        <v>1</v>
      </c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>
        <v>2</v>
      </c>
      <c r="X144" s="135"/>
      <c r="Y144" s="135"/>
      <c r="Z144" s="135">
        <v>3</v>
      </c>
      <c r="AA144" s="135"/>
      <c r="AB144" s="135"/>
      <c r="AC144" s="135"/>
      <c r="AD144" s="135"/>
      <c r="AE144" s="135"/>
      <c r="AF144" s="135">
        <v>4</v>
      </c>
      <c r="AG144" s="135"/>
      <c r="AH144" s="135"/>
      <c r="AI144" s="135"/>
      <c r="AJ144" s="135"/>
      <c r="AK144" s="135"/>
      <c r="AL144" s="135">
        <v>5</v>
      </c>
      <c r="AM144" s="135"/>
      <c r="AN144" s="135"/>
      <c r="AO144" s="135"/>
      <c r="AP144" s="135"/>
      <c r="AQ144" s="7"/>
      <c r="AR144" s="94">
        <v>1</v>
      </c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  <c r="BL144" s="94"/>
      <c r="BM144" s="135">
        <v>2</v>
      </c>
      <c r="BN144" s="135"/>
      <c r="BO144" s="135"/>
      <c r="BP144" s="135">
        <v>3</v>
      </c>
      <c r="BQ144" s="135"/>
      <c r="BR144" s="135"/>
      <c r="BS144" s="135"/>
      <c r="BT144" s="135"/>
      <c r="BU144" s="135">
        <v>4</v>
      </c>
      <c r="BV144" s="135"/>
      <c r="BW144" s="135"/>
      <c r="BX144" s="135"/>
      <c r="BY144" s="135"/>
      <c r="BZ144" s="135">
        <v>5</v>
      </c>
      <c r="CA144" s="135"/>
      <c r="CB144" s="135"/>
      <c r="CC144" s="135"/>
      <c r="CD144" s="135"/>
      <c r="CE144" s="135">
        <v>6</v>
      </c>
      <c r="CF144" s="135"/>
      <c r="CG144" s="135"/>
      <c r="CH144" s="135"/>
      <c r="CI144" s="135"/>
    </row>
    <row r="145" spans="1:87" ht="12" customHeight="1">
      <c r="A145" s="129" t="s">
        <v>216</v>
      </c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58">
        <v>800</v>
      </c>
      <c r="X145" s="58"/>
      <c r="Y145" s="58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8"/>
      <c r="AR145" s="121" t="s">
        <v>229</v>
      </c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  <c r="BE145" s="122"/>
      <c r="BF145" s="122"/>
      <c r="BG145" s="122"/>
      <c r="BH145" s="122"/>
      <c r="BI145" s="122"/>
      <c r="BJ145" s="122"/>
      <c r="BK145" s="122"/>
      <c r="BL145" s="123"/>
      <c r="BM145" s="62">
        <v>940</v>
      </c>
      <c r="BN145" s="63"/>
      <c r="BO145" s="64"/>
      <c r="BP145" s="50">
        <v>22</v>
      </c>
      <c r="BQ145" s="52"/>
      <c r="BR145" s="52"/>
      <c r="BS145" s="52"/>
      <c r="BT145" s="54"/>
      <c r="BU145" s="50">
        <v>22</v>
      </c>
      <c r="BV145" s="52"/>
      <c r="BW145" s="52"/>
      <c r="BX145" s="52"/>
      <c r="BY145" s="54"/>
      <c r="BZ145" s="50"/>
      <c r="CA145" s="52"/>
      <c r="CB145" s="52"/>
      <c r="CC145" s="52"/>
      <c r="CD145" s="54"/>
      <c r="CE145" s="50"/>
      <c r="CF145" s="52"/>
      <c r="CG145" s="52"/>
      <c r="CH145" s="52"/>
      <c r="CI145" s="54"/>
    </row>
    <row r="146" spans="1:87" ht="12" customHeight="1">
      <c r="A146" s="121" t="s">
        <v>231</v>
      </c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3"/>
      <c r="W146" s="62">
        <v>810</v>
      </c>
      <c r="X146" s="63"/>
      <c r="Y146" s="64"/>
      <c r="Z146" s="50"/>
      <c r="AA146" s="52"/>
      <c r="AB146" s="52"/>
      <c r="AC146" s="52"/>
      <c r="AD146" s="52"/>
      <c r="AE146" s="54"/>
      <c r="AF146" s="50"/>
      <c r="AG146" s="52"/>
      <c r="AH146" s="52"/>
      <c r="AI146" s="52"/>
      <c r="AJ146" s="52"/>
      <c r="AK146" s="54"/>
      <c r="AL146" s="50"/>
      <c r="AM146" s="52"/>
      <c r="AN146" s="52"/>
      <c r="AO146" s="52"/>
      <c r="AP146" s="54"/>
      <c r="AQ146" s="8"/>
      <c r="AR146" s="124" t="s">
        <v>230</v>
      </c>
      <c r="AS146" s="125"/>
      <c r="AT146" s="125"/>
      <c r="AU146" s="125"/>
      <c r="AV146" s="125"/>
      <c r="AW146" s="125"/>
      <c r="AX146" s="125"/>
      <c r="AY146" s="125"/>
      <c r="AZ146" s="125"/>
      <c r="BA146" s="125"/>
      <c r="BB146" s="125"/>
      <c r="BC146" s="125"/>
      <c r="BD146" s="125"/>
      <c r="BE146" s="125"/>
      <c r="BF146" s="125"/>
      <c r="BG146" s="125"/>
      <c r="BH146" s="125"/>
      <c r="BI146" s="125"/>
      <c r="BJ146" s="125"/>
      <c r="BK146" s="125"/>
      <c r="BL146" s="126"/>
      <c r="BM146" s="65"/>
      <c r="BN146" s="66"/>
      <c r="BO146" s="67"/>
      <c r="BP146" s="51"/>
      <c r="BQ146" s="53"/>
      <c r="BR146" s="53"/>
      <c r="BS146" s="53"/>
      <c r="BT146" s="55"/>
      <c r="BU146" s="51"/>
      <c r="BV146" s="53"/>
      <c r="BW146" s="53"/>
      <c r="BX146" s="53"/>
      <c r="BY146" s="55"/>
      <c r="BZ146" s="51"/>
      <c r="CA146" s="53"/>
      <c r="CB146" s="53"/>
      <c r="CC146" s="53"/>
      <c r="CD146" s="55"/>
      <c r="CE146" s="51"/>
      <c r="CF146" s="53"/>
      <c r="CG146" s="53"/>
      <c r="CH146" s="53"/>
      <c r="CI146" s="55"/>
    </row>
    <row r="147" spans="1:87" ht="12" customHeight="1">
      <c r="A147" s="124" t="s">
        <v>232</v>
      </c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6"/>
      <c r="W147" s="65"/>
      <c r="X147" s="66"/>
      <c r="Y147" s="67"/>
      <c r="Z147" s="51"/>
      <c r="AA147" s="53"/>
      <c r="AB147" s="53"/>
      <c r="AC147" s="53"/>
      <c r="AD147" s="53"/>
      <c r="AE147" s="55"/>
      <c r="AF147" s="51"/>
      <c r="AG147" s="53"/>
      <c r="AH147" s="53"/>
      <c r="AI147" s="53"/>
      <c r="AJ147" s="53"/>
      <c r="AK147" s="55"/>
      <c r="AL147" s="51"/>
      <c r="AM147" s="53"/>
      <c r="AN147" s="53"/>
      <c r="AO147" s="53"/>
      <c r="AP147" s="55"/>
      <c r="AR147" s="127" t="s">
        <v>228</v>
      </c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/>
      <c r="BL147" s="127"/>
      <c r="BM147" s="58">
        <v>950</v>
      </c>
      <c r="BN147" s="58"/>
      <c r="BO147" s="58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</row>
    <row r="148" spans="1:42" ht="12" customHeight="1">
      <c r="A148" s="127" t="s">
        <v>217</v>
      </c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58">
        <v>820</v>
      </c>
      <c r="X148" s="58"/>
      <c r="Y148" s="58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</row>
    <row r="149" spans="1:42" ht="12" customHeight="1">
      <c r="A149" s="128" t="s">
        <v>218</v>
      </c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58">
        <v>830</v>
      </c>
      <c r="X149" s="58"/>
      <c r="Y149" s="58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</row>
    <row r="150" spans="1:86" ht="12" customHeight="1">
      <c r="A150" s="128" t="s">
        <v>219</v>
      </c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58">
        <v>840</v>
      </c>
      <c r="X150" s="58"/>
      <c r="Y150" s="58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R150" s="39" t="s">
        <v>233</v>
      </c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114" t="s">
        <v>235</v>
      </c>
      <c r="CA150" s="114"/>
      <c r="CB150" s="114"/>
      <c r="CC150" s="114"/>
      <c r="CD150" s="147"/>
      <c r="CE150" s="147"/>
      <c r="CF150" s="147"/>
      <c r="CG150" s="147"/>
      <c r="CH150" s="147"/>
    </row>
    <row r="151" spans="1:86" ht="12" customHeight="1">
      <c r="A151" s="128" t="s">
        <v>220</v>
      </c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58">
        <v>850</v>
      </c>
      <c r="X151" s="58"/>
      <c r="Y151" s="58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11"/>
      <c r="CB151" s="11"/>
      <c r="CC151" s="11"/>
      <c r="CD151" s="2"/>
      <c r="CE151" s="2"/>
      <c r="CF151" s="2"/>
      <c r="CG151" s="2"/>
      <c r="CH151" s="2"/>
    </row>
    <row r="152" spans="1:86" ht="12" customHeight="1">
      <c r="A152" s="128" t="s">
        <v>221</v>
      </c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58">
        <v>860</v>
      </c>
      <c r="X152" s="58"/>
      <c r="Y152" s="58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</row>
    <row r="153" spans="1:86" ht="12" customHeight="1">
      <c r="A153" s="128" t="s">
        <v>329</v>
      </c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58">
        <v>870</v>
      </c>
      <c r="X153" s="58"/>
      <c r="Y153" s="58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</row>
    <row r="154" spans="1:86" ht="12" customHeight="1">
      <c r="A154" s="128" t="s">
        <v>222</v>
      </c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58">
        <v>880</v>
      </c>
      <c r="X154" s="58"/>
      <c r="Y154" s="58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R154" s="39" t="s">
        <v>234</v>
      </c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114" t="s">
        <v>236</v>
      </c>
      <c r="CA154" s="114"/>
      <c r="CB154" s="114"/>
      <c r="CC154" s="114"/>
      <c r="CD154" s="147"/>
      <c r="CE154" s="147"/>
      <c r="CF154" s="147"/>
      <c r="CG154" s="147"/>
      <c r="CH154" s="147"/>
    </row>
    <row r="155" spans="1:42" ht="12" customHeight="1">
      <c r="A155" s="128" t="s">
        <v>223</v>
      </c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58">
        <v>890</v>
      </c>
      <c r="X155" s="58"/>
      <c r="Y155" s="58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</row>
    <row r="156" spans="1:42" ht="12" customHeight="1">
      <c r="A156" s="128" t="s">
        <v>224</v>
      </c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58">
        <v>900</v>
      </c>
      <c r="X156" s="58"/>
      <c r="Y156" s="58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</row>
    <row r="157" spans="1:42" ht="12" customHeight="1">
      <c r="A157" s="128" t="s">
        <v>225</v>
      </c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58">
        <v>910</v>
      </c>
      <c r="X157" s="58"/>
      <c r="Y157" s="58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</row>
    <row r="158" spans="1:87" ht="12" customHeight="1">
      <c r="A158" s="128" t="s">
        <v>78</v>
      </c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58">
        <v>920</v>
      </c>
      <c r="X158" s="58"/>
      <c r="Y158" s="58"/>
      <c r="Z158" s="72">
        <f>SUM(Z145:AE157)</f>
        <v>0</v>
      </c>
      <c r="AA158" s="72"/>
      <c r="AB158" s="72"/>
      <c r="AC158" s="72"/>
      <c r="AD158" s="72"/>
      <c r="AE158" s="72"/>
      <c r="AF158" s="72">
        <f>SUM(AF145:AK157)</f>
        <v>0</v>
      </c>
      <c r="AG158" s="72"/>
      <c r="AH158" s="72"/>
      <c r="AI158" s="72"/>
      <c r="AJ158" s="72"/>
      <c r="AK158" s="72"/>
      <c r="AL158" s="72">
        <f>SUM(AL145:AP157)</f>
        <v>0</v>
      </c>
      <c r="AM158" s="72"/>
      <c r="AN158" s="72"/>
      <c r="AO158" s="72"/>
      <c r="AP158" s="72"/>
      <c r="AR158" s="40" t="s">
        <v>245</v>
      </c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</row>
    <row r="159" spans="1:87" ht="12" customHeight="1">
      <c r="A159" s="136" t="s">
        <v>237</v>
      </c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 t="s">
        <v>238</v>
      </c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2"/>
      <c r="AK159" s="2"/>
      <c r="AL159" s="2"/>
      <c r="AM159" s="2"/>
      <c r="AN159" s="2"/>
      <c r="AO159" s="2"/>
      <c r="AP159" s="2"/>
      <c r="AR159" s="141" t="s">
        <v>116</v>
      </c>
      <c r="AS159" s="142"/>
      <c r="AT159" s="142"/>
      <c r="AU159" s="142"/>
      <c r="AV159" s="142"/>
      <c r="AW159" s="142"/>
      <c r="AX159" s="142"/>
      <c r="AY159" s="142"/>
      <c r="AZ159" s="142"/>
      <c r="BA159" s="142"/>
      <c r="BB159" s="142"/>
      <c r="BC159" s="142"/>
      <c r="BD159" s="142"/>
      <c r="BE159" s="142"/>
      <c r="BF159" s="142"/>
      <c r="BG159" s="142"/>
      <c r="BH159" s="142"/>
      <c r="BI159" s="142"/>
      <c r="BJ159" s="142"/>
      <c r="BK159" s="142"/>
      <c r="BL159" s="142"/>
      <c r="BM159" s="142"/>
      <c r="BN159" s="142"/>
      <c r="BO159" s="142"/>
      <c r="BP159" s="142"/>
      <c r="BQ159" s="142"/>
      <c r="BR159" s="142"/>
      <c r="BS159" s="142"/>
      <c r="BT159" s="142"/>
      <c r="BU159" s="142"/>
      <c r="BV159" s="142"/>
      <c r="BW159" s="142"/>
      <c r="BX159" s="142"/>
      <c r="BY159" s="143"/>
      <c r="BZ159" s="141" t="s">
        <v>54</v>
      </c>
      <c r="CA159" s="142"/>
      <c r="CB159" s="143"/>
      <c r="CC159" s="141" t="s">
        <v>246</v>
      </c>
      <c r="CD159" s="142"/>
      <c r="CE159" s="142"/>
      <c r="CF159" s="142"/>
      <c r="CG159" s="142"/>
      <c r="CH159" s="142"/>
      <c r="CI159" s="143"/>
    </row>
    <row r="160" spans="1:87" ht="12" customHeight="1">
      <c r="A160" s="9" t="s">
        <v>197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9" t="s">
        <v>239</v>
      </c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114" t="s">
        <v>251</v>
      </c>
      <c r="AK160" s="114"/>
      <c r="AL160" s="114"/>
      <c r="AM160" s="147"/>
      <c r="AN160" s="147"/>
      <c r="AO160" s="147"/>
      <c r="AP160" s="147"/>
      <c r="AR160" s="82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4"/>
      <c r="BZ160" s="82"/>
      <c r="CA160" s="83"/>
      <c r="CB160" s="84"/>
      <c r="CC160" s="82"/>
      <c r="CD160" s="83"/>
      <c r="CE160" s="83"/>
      <c r="CF160" s="83"/>
      <c r="CG160" s="83"/>
      <c r="CH160" s="83"/>
      <c r="CI160" s="84"/>
    </row>
    <row r="161" spans="1:87" ht="12" customHeight="1">
      <c r="A161" s="9" t="s">
        <v>197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9" t="s">
        <v>240</v>
      </c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114" t="s">
        <v>252</v>
      </c>
      <c r="AK161" s="114"/>
      <c r="AL161" s="114"/>
      <c r="AM161" s="115"/>
      <c r="AN161" s="115"/>
      <c r="AO161" s="115"/>
      <c r="AP161" s="115"/>
      <c r="AR161" s="135">
        <v>1</v>
      </c>
      <c r="AS161" s="135"/>
      <c r="AT161" s="135"/>
      <c r="AU161" s="135"/>
      <c r="AV161" s="135"/>
      <c r="AW161" s="135"/>
      <c r="AX161" s="135"/>
      <c r="AY161" s="135"/>
      <c r="AZ161" s="135"/>
      <c r="BA161" s="135"/>
      <c r="BB161" s="135"/>
      <c r="BC161" s="135"/>
      <c r="BD161" s="135"/>
      <c r="BE161" s="135"/>
      <c r="BF161" s="135"/>
      <c r="BG161" s="135"/>
      <c r="BH161" s="135"/>
      <c r="BI161" s="135"/>
      <c r="BJ161" s="135"/>
      <c r="BK161" s="135"/>
      <c r="BL161" s="135"/>
      <c r="BM161" s="135"/>
      <c r="BN161" s="135"/>
      <c r="BO161" s="135"/>
      <c r="BP161" s="135"/>
      <c r="BQ161" s="135"/>
      <c r="BR161" s="135"/>
      <c r="BS161" s="135"/>
      <c r="BT161" s="135"/>
      <c r="BU161" s="135"/>
      <c r="BV161" s="135"/>
      <c r="BW161" s="135"/>
      <c r="BX161" s="135"/>
      <c r="BY161" s="135"/>
      <c r="BZ161" s="135">
        <v>2</v>
      </c>
      <c r="CA161" s="135"/>
      <c r="CB161" s="135"/>
      <c r="CC161" s="135">
        <v>3</v>
      </c>
      <c r="CD161" s="135"/>
      <c r="CE161" s="135"/>
      <c r="CF161" s="135"/>
      <c r="CG161" s="135"/>
      <c r="CH161" s="135"/>
      <c r="CI161" s="135"/>
    </row>
    <row r="162" spans="1:87" ht="12" customHeight="1">
      <c r="A162" s="9" t="s">
        <v>197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9" t="s">
        <v>241</v>
      </c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114" t="s">
        <v>253</v>
      </c>
      <c r="AK162" s="114"/>
      <c r="AL162" s="114"/>
      <c r="AM162" s="115"/>
      <c r="AN162" s="115"/>
      <c r="AO162" s="115"/>
      <c r="AP162" s="115"/>
      <c r="AR162" s="128" t="s">
        <v>247</v>
      </c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8"/>
      <c r="BM162" s="128"/>
      <c r="BN162" s="128"/>
      <c r="BO162" s="128"/>
      <c r="BP162" s="128"/>
      <c r="BQ162" s="128"/>
      <c r="BR162" s="128"/>
      <c r="BS162" s="128"/>
      <c r="BT162" s="128"/>
      <c r="BU162" s="128"/>
      <c r="BV162" s="128"/>
      <c r="BW162" s="128"/>
      <c r="BX162" s="128"/>
      <c r="BY162" s="128"/>
      <c r="BZ162" s="58">
        <v>960</v>
      </c>
      <c r="CA162" s="58"/>
      <c r="CB162" s="58"/>
      <c r="CC162" s="148"/>
      <c r="CD162" s="148"/>
      <c r="CE162" s="148"/>
      <c r="CF162" s="148"/>
      <c r="CG162" s="148"/>
      <c r="CH162" s="148"/>
      <c r="CI162" s="148"/>
    </row>
    <row r="163" spans="1:87" ht="12" customHeight="1">
      <c r="A163" s="9" t="s">
        <v>197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9" t="s">
        <v>242</v>
      </c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114" t="s">
        <v>254</v>
      </c>
      <c r="AK163" s="114"/>
      <c r="AL163" s="114"/>
      <c r="AM163" s="115"/>
      <c r="AN163" s="115"/>
      <c r="AO163" s="115"/>
      <c r="AP163" s="115"/>
      <c r="AR163" s="129" t="s">
        <v>248</v>
      </c>
      <c r="AS163" s="129"/>
      <c r="AT163" s="129"/>
      <c r="AU163" s="129"/>
      <c r="AV163" s="129"/>
      <c r="AW163" s="129"/>
      <c r="AX163" s="129"/>
      <c r="AY163" s="129"/>
      <c r="AZ163" s="129"/>
      <c r="BA163" s="129"/>
      <c r="BB163" s="129"/>
      <c r="BC163" s="129"/>
      <c r="BD163" s="129"/>
      <c r="BE163" s="129"/>
      <c r="BF163" s="129"/>
      <c r="BG163" s="129"/>
      <c r="BH163" s="129"/>
      <c r="BI163" s="129"/>
      <c r="BJ163" s="129"/>
      <c r="BK163" s="129"/>
      <c r="BL163" s="129"/>
      <c r="BM163" s="129"/>
      <c r="BN163" s="129"/>
      <c r="BO163" s="129"/>
      <c r="BP163" s="129"/>
      <c r="BQ163" s="129"/>
      <c r="BR163" s="129"/>
      <c r="BS163" s="129"/>
      <c r="BT163" s="129"/>
      <c r="BU163" s="129"/>
      <c r="BV163" s="129"/>
      <c r="BW163" s="129"/>
      <c r="BX163" s="129"/>
      <c r="BY163" s="129"/>
      <c r="BZ163" s="58">
        <v>970</v>
      </c>
      <c r="CA163" s="58"/>
      <c r="CB163" s="58"/>
      <c r="CC163" s="148"/>
      <c r="CD163" s="148"/>
      <c r="CE163" s="148"/>
      <c r="CF163" s="148"/>
      <c r="CG163" s="148"/>
      <c r="CH163" s="148"/>
      <c r="CI163" s="148"/>
    </row>
    <row r="164" spans="1:87" ht="12" customHeight="1">
      <c r="A164" s="39" t="s">
        <v>243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114" t="s">
        <v>255</v>
      </c>
      <c r="AK164" s="114"/>
      <c r="AL164" s="114"/>
      <c r="AM164" s="115"/>
      <c r="AN164" s="115"/>
      <c r="AO164" s="115"/>
      <c r="AP164" s="115"/>
      <c r="AR164" s="121" t="s">
        <v>249</v>
      </c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22"/>
      <c r="BD164" s="122"/>
      <c r="BE164" s="122"/>
      <c r="BF164" s="122"/>
      <c r="BG164" s="122"/>
      <c r="BH164" s="122"/>
      <c r="BI164" s="122"/>
      <c r="BJ164" s="122"/>
      <c r="BK164" s="122"/>
      <c r="BL164" s="122"/>
      <c r="BM164" s="122"/>
      <c r="BN164" s="122"/>
      <c r="BO164" s="122"/>
      <c r="BP164" s="122"/>
      <c r="BQ164" s="122"/>
      <c r="BR164" s="122"/>
      <c r="BS164" s="122"/>
      <c r="BT164" s="122"/>
      <c r="BU164" s="122"/>
      <c r="BV164" s="122"/>
      <c r="BW164" s="122"/>
      <c r="BX164" s="122"/>
      <c r="BY164" s="123"/>
      <c r="BZ164" s="58">
        <v>980</v>
      </c>
      <c r="CA164" s="58"/>
      <c r="CB164" s="58"/>
      <c r="CC164" s="148"/>
      <c r="CD164" s="148"/>
      <c r="CE164" s="148"/>
      <c r="CF164" s="148"/>
      <c r="CG164" s="148"/>
      <c r="CH164" s="148"/>
      <c r="CI164" s="148"/>
    </row>
    <row r="165" spans="1:87" ht="12" customHeight="1">
      <c r="A165" s="80" t="s">
        <v>330</v>
      </c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39" t="s">
        <v>331</v>
      </c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 t="s">
        <v>332</v>
      </c>
      <c r="AK165" s="39"/>
      <c r="AL165" s="39"/>
      <c r="AM165" s="81"/>
      <c r="AN165" s="81"/>
      <c r="AO165" s="81"/>
      <c r="AP165" s="81"/>
      <c r="AR165" s="196" t="s">
        <v>250</v>
      </c>
      <c r="AS165" s="197"/>
      <c r="AT165" s="197"/>
      <c r="AU165" s="197"/>
      <c r="AV165" s="197"/>
      <c r="AW165" s="197"/>
      <c r="AX165" s="197"/>
      <c r="AY165" s="197"/>
      <c r="AZ165" s="197"/>
      <c r="BA165" s="197"/>
      <c r="BB165" s="197"/>
      <c r="BC165" s="197"/>
      <c r="BD165" s="197"/>
      <c r="BE165" s="197"/>
      <c r="BF165" s="197"/>
      <c r="BG165" s="197"/>
      <c r="BH165" s="197"/>
      <c r="BI165" s="197"/>
      <c r="BJ165" s="197"/>
      <c r="BK165" s="197"/>
      <c r="BL165" s="197"/>
      <c r="BM165" s="197"/>
      <c r="BN165" s="197"/>
      <c r="BO165" s="197"/>
      <c r="BP165" s="197"/>
      <c r="BQ165" s="197"/>
      <c r="BR165" s="197"/>
      <c r="BS165" s="197"/>
      <c r="BT165" s="197"/>
      <c r="BU165" s="197"/>
      <c r="BV165" s="197"/>
      <c r="BW165" s="197"/>
      <c r="BX165" s="197"/>
      <c r="BY165" s="198"/>
      <c r="BZ165" s="58"/>
      <c r="CA165" s="58"/>
      <c r="CB165" s="58"/>
      <c r="CC165" s="148"/>
      <c r="CD165" s="148"/>
      <c r="CE165" s="148"/>
      <c r="CF165" s="148"/>
      <c r="CG165" s="148"/>
      <c r="CH165" s="148"/>
      <c r="CI165" s="148"/>
    </row>
    <row r="166" spans="1:87" ht="3.75" customHeight="1">
      <c r="A166" s="14"/>
      <c r="B166" s="14"/>
      <c r="C166" s="14"/>
      <c r="D166" s="14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16"/>
      <c r="CA166" s="16"/>
      <c r="CB166" s="16"/>
      <c r="CC166" s="24"/>
      <c r="CD166" s="24"/>
      <c r="CE166" s="24"/>
      <c r="CF166" s="24"/>
      <c r="CG166" s="24"/>
      <c r="CH166" s="24"/>
      <c r="CI166" s="24"/>
    </row>
    <row r="167" spans="1:42" ht="12" customHeight="1">
      <c r="A167" s="140" t="s">
        <v>244</v>
      </c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</row>
    <row r="168" ht="5.25" customHeight="1"/>
    <row r="169" spans="1:87" ht="12" customHeight="1">
      <c r="A169" s="40" t="s">
        <v>256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R169" s="40" t="s">
        <v>257</v>
      </c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</row>
    <row r="170" spans="1:87" ht="24" customHeight="1">
      <c r="A170" s="73" t="s">
        <v>116</v>
      </c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 t="s">
        <v>54</v>
      </c>
      <c r="AH170" s="73"/>
      <c r="AI170" s="73"/>
      <c r="AJ170" s="73" t="s">
        <v>246</v>
      </c>
      <c r="AK170" s="73"/>
      <c r="AL170" s="73"/>
      <c r="AM170" s="73"/>
      <c r="AN170" s="73"/>
      <c r="AO170" s="73"/>
      <c r="AP170" s="73"/>
      <c r="AR170" s="73" t="s">
        <v>116</v>
      </c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 t="s">
        <v>54</v>
      </c>
      <c r="CA170" s="73"/>
      <c r="CB170" s="73"/>
      <c r="CC170" s="73" t="s">
        <v>246</v>
      </c>
      <c r="CD170" s="73"/>
      <c r="CE170" s="73"/>
      <c r="CF170" s="73"/>
      <c r="CG170" s="73"/>
      <c r="CH170" s="73"/>
      <c r="CI170" s="73"/>
    </row>
    <row r="171" spans="1:87" ht="12" customHeight="1">
      <c r="A171" s="135">
        <v>1</v>
      </c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  <c r="AF171" s="135"/>
      <c r="AG171" s="58">
        <v>2</v>
      </c>
      <c r="AH171" s="58"/>
      <c r="AI171" s="58"/>
      <c r="AJ171" s="58">
        <v>3</v>
      </c>
      <c r="AK171" s="58"/>
      <c r="AL171" s="58"/>
      <c r="AM171" s="58"/>
      <c r="AN171" s="58"/>
      <c r="AO171" s="58"/>
      <c r="AP171" s="58"/>
      <c r="AR171" s="135">
        <v>1</v>
      </c>
      <c r="AS171" s="135"/>
      <c r="AT171" s="135"/>
      <c r="AU171" s="135"/>
      <c r="AV171" s="135"/>
      <c r="AW171" s="135"/>
      <c r="AX171" s="135"/>
      <c r="AY171" s="135"/>
      <c r="AZ171" s="135"/>
      <c r="BA171" s="135"/>
      <c r="BB171" s="135"/>
      <c r="BC171" s="135"/>
      <c r="BD171" s="135"/>
      <c r="BE171" s="135"/>
      <c r="BF171" s="135"/>
      <c r="BG171" s="135"/>
      <c r="BH171" s="135"/>
      <c r="BI171" s="135"/>
      <c r="BJ171" s="135"/>
      <c r="BK171" s="135"/>
      <c r="BL171" s="135"/>
      <c r="BM171" s="135"/>
      <c r="BN171" s="135"/>
      <c r="BO171" s="135"/>
      <c r="BP171" s="135"/>
      <c r="BQ171" s="135"/>
      <c r="BR171" s="135"/>
      <c r="BS171" s="135"/>
      <c r="BT171" s="135"/>
      <c r="BU171" s="135"/>
      <c r="BV171" s="135"/>
      <c r="BW171" s="135"/>
      <c r="BX171" s="135"/>
      <c r="BY171" s="135"/>
      <c r="BZ171" s="58">
        <v>2</v>
      </c>
      <c r="CA171" s="58"/>
      <c r="CB171" s="58"/>
      <c r="CC171" s="58">
        <v>3</v>
      </c>
      <c r="CD171" s="58"/>
      <c r="CE171" s="58"/>
      <c r="CF171" s="58"/>
      <c r="CG171" s="58"/>
      <c r="CH171" s="58"/>
      <c r="CI171" s="58"/>
    </row>
    <row r="172" spans="1:87" ht="12" customHeight="1">
      <c r="A172" s="128" t="s">
        <v>258</v>
      </c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58">
        <v>1110</v>
      </c>
      <c r="AH172" s="58"/>
      <c r="AI172" s="58"/>
      <c r="AJ172" s="71"/>
      <c r="AK172" s="71"/>
      <c r="AL172" s="71"/>
      <c r="AM172" s="71"/>
      <c r="AN172" s="71"/>
      <c r="AO172" s="71"/>
      <c r="AP172" s="71"/>
      <c r="AR172" s="128" t="s">
        <v>265</v>
      </c>
      <c r="AS172" s="128"/>
      <c r="AT172" s="128"/>
      <c r="AU172" s="128"/>
      <c r="AV172" s="128"/>
      <c r="AW172" s="128"/>
      <c r="AX172" s="128"/>
      <c r="AY172" s="128"/>
      <c r="AZ172" s="128"/>
      <c r="BA172" s="128"/>
      <c r="BB172" s="128"/>
      <c r="BC172" s="128"/>
      <c r="BD172" s="128"/>
      <c r="BE172" s="128"/>
      <c r="BF172" s="128"/>
      <c r="BG172" s="128"/>
      <c r="BH172" s="128"/>
      <c r="BI172" s="128"/>
      <c r="BJ172" s="128"/>
      <c r="BK172" s="128"/>
      <c r="BL172" s="128"/>
      <c r="BM172" s="128"/>
      <c r="BN172" s="128"/>
      <c r="BO172" s="128"/>
      <c r="BP172" s="128"/>
      <c r="BQ172" s="128"/>
      <c r="BR172" s="128"/>
      <c r="BS172" s="128"/>
      <c r="BT172" s="128"/>
      <c r="BU172" s="128"/>
      <c r="BV172" s="128"/>
      <c r="BW172" s="128"/>
      <c r="BX172" s="128"/>
      <c r="BY172" s="128"/>
      <c r="BZ172" s="58">
        <v>1300</v>
      </c>
      <c r="CA172" s="58"/>
      <c r="CB172" s="58"/>
      <c r="CC172" s="71">
        <v>3</v>
      </c>
      <c r="CD172" s="71"/>
      <c r="CE172" s="71"/>
      <c r="CF172" s="71"/>
      <c r="CG172" s="71"/>
      <c r="CH172" s="71"/>
      <c r="CI172" s="71"/>
    </row>
    <row r="173" spans="1:87" ht="12" customHeight="1">
      <c r="A173" s="128" t="s">
        <v>259</v>
      </c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58"/>
      <c r="AH173" s="58"/>
      <c r="AI173" s="58"/>
      <c r="AJ173" s="71"/>
      <c r="AK173" s="71"/>
      <c r="AL173" s="71"/>
      <c r="AM173" s="71"/>
      <c r="AN173" s="71"/>
      <c r="AO173" s="71"/>
      <c r="AP173" s="71"/>
      <c r="AQ173" s="8"/>
      <c r="AR173" s="129" t="s">
        <v>266</v>
      </c>
      <c r="AS173" s="129"/>
      <c r="AT173" s="129"/>
      <c r="AU173" s="129"/>
      <c r="AV173" s="129"/>
      <c r="AW173" s="129"/>
      <c r="AX173" s="129"/>
      <c r="AY173" s="129"/>
      <c r="AZ173" s="129"/>
      <c r="BA173" s="129"/>
      <c r="BB173" s="129"/>
      <c r="BC173" s="129"/>
      <c r="BD173" s="129"/>
      <c r="BE173" s="129"/>
      <c r="BF173" s="129"/>
      <c r="BG173" s="129"/>
      <c r="BH173" s="129"/>
      <c r="BI173" s="129"/>
      <c r="BJ173" s="129"/>
      <c r="BK173" s="129"/>
      <c r="BL173" s="129"/>
      <c r="BM173" s="129"/>
      <c r="BN173" s="129"/>
      <c r="BO173" s="129"/>
      <c r="BP173" s="129"/>
      <c r="BQ173" s="129"/>
      <c r="BR173" s="129"/>
      <c r="BS173" s="129"/>
      <c r="BT173" s="129"/>
      <c r="BU173" s="129"/>
      <c r="BV173" s="129"/>
      <c r="BW173" s="129"/>
      <c r="BX173" s="129"/>
      <c r="BY173" s="129"/>
      <c r="BZ173" s="58">
        <v>1310</v>
      </c>
      <c r="CA173" s="58"/>
      <c r="CB173" s="58"/>
      <c r="CC173" s="71"/>
      <c r="CD173" s="71"/>
      <c r="CE173" s="71"/>
      <c r="CF173" s="71"/>
      <c r="CG173" s="71"/>
      <c r="CH173" s="71"/>
      <c r="CI173" s="71"/>
    </row>
    <row r="174" spans="1:87" ht="12" customHeight="1">
      <c r="A174" s="128" t="s">
        <v>260</v>
      </c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58">
        <v>1120</v>
      </c>
      <c r="AH174" s="58"/>
      <c r="AI174" s="58"/>
      <c r="AJ174" s="71"/>
      <c r="AK174" s="71"/>
      <c r="AL174" s="71"/>
      <c r="AM174" s="71"/>
      <c r="AN174" s="71"/>
      <c r="AO174" s="71"/>
      <c r="AP174" s="71"/>
      <c r="AR174" s="121" t="s">
        <v>267</v>
      </c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22"/>
      <c r="BD174" s="122"/>
      <c r="BE174" s="122"/>
      <c r="BF174" s="122"/>
      <c r="BG174" s="122"/>
      <c r="BH174" s="122"/>
      <c r="BI174" s="122"/>
      <c r="BJ174" s="122"/>
      <c r="BK174" s="122"/>
      <c r="BL174" s="122"/>
      <c r="BM174" s="122"/>
      <c r="BN174" s="122"/>
      <c r="BO174" s="122"/>
      <c r="BP174" s="122"/>
      <c r="BQ174" s="122"/>
      <c r="BR174" s="122"/>
      <c r="BS174" s="122"/>
      <c r="BT174" s="122"/>
      <c r="BU174" s="122"/>
      <c r="BV174" s="122"/>
      <c r="BW174" s="122"/>
      <c r="BX174" s="122"/>
      <c r="BY174" s="123"/>
      <c r="BZ174" s="85">
        <v>1311</v>
      </c>
      <c r="CA174" s="86"/>
      <c r="CB174" s="87"/>
      <c r="CC174" s="97"/>
      <c r="CD174" s="98"/>
      <c r="CE174" s="98"/>
      <c r="CF174" s="98"/>
      <c r="CG174" s="98"/>
      <c r="CH174" s="98"/>
      <c r="CI174" s="99"/>
    </row>
    <row r="175" spans="1:87" ht="12" customHeight="1">
      <c r="A175" s="128" t="s">
        <v>261</v>
      </c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58">
        <v>1130</v>
      </c>
      <c r="AH175" s="58"/>
      <c r="AI175" s="58"/>
      <c r="AJ175" s="71"/>
      <c r="AK175" s="71"/>
      <c r="AL175" s="71"/>
      <c r="AM175" s="71"/>
      <c r="AN175" s="71"/>
      <c r="AO175" s="71"/>
      <c r="AP175" s="71"/>
      <c r="AR175" s="124" t="s">
        <v>268</v>
      </c>
      <c r="AS175" s="125"/>
      <c r="AT175" s="125"/>
      <c r="AU175" s="125"/>
      <c r="AV175" s="125"/>
      <c r="AW175" s="125"/>
      <c r="AX175" s="125"/>
      <c r="AY175" s="125"/>
      <c r="AZ175" s="125"/>
      <c r="BA175" s="125"/>
      <c r="BB175" s="125"/>
      <c r="BC175" s="125"/>
      <c r="BD175" s="125"/>
      <c r="BE175" s="125"/>
      <c r="BF175" s="125"/>
      <c r="BG175" s="125"/>
      <c r="BH175" s="125"/>
      <c r="BI175" s="125"/>
      <c r="BJ175" s="125"/>
      <c r="BK175" s="125"/>
      <c r="BL175" s="125"/>
      <c r="BM175" s="125"/>
      <c r="BN175" s="125"/>
      <c r="BO175" s="125"/>
      <c r="BP175" s="125"/>
      <c r="BQ175" s="125"/>
      <c r="BR175" s="125"/>
      <c r="BS175" s="125"/>
      <c r="BT175" s="125"/>
      <c r="BU175" s="125"/>
      <c r="BV175" s="125"/>
      <c r="BW175" s="125"/>
      <c r="BX175" s="125"/>
      <c r="BY175" s="126"/>
      <c r="BZ175" s="91"/>
      <c r="CA175" s="92"/>
      <c r="CB175" s="93"/>
      <c r="CC175" s="103"/>
      <c r="CD175" s="104"/>
      <c r="CE175" s="104"/>
      <c r="CF175" s="104"/>
      <c r="CG175" s="104"/>
      <c r="CH175" s="104"/>
      <c r="CI175" s="105"/>
    </row>
    <row r="176" spans="1:87" ht="12" customHeight="1">
      <c r="A176" s="128" t="s">
        <v>262</v>
      </c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58">
        <v>1140</v>
      </c>
      <c r="AH176" s="58"/>
      <c r="AI176" s="58"/>
      <c r="AJ176" s="71"/>
      <c r="AK176" s="71"/>
      <c r="AL176" s="71"/>
      <c r="AM176" s="71"/>
      <c r="AN176" s="71"/>
      <c r="AO176" s="71"/>
      <c r="AP176" s="71"/>
      <c r="AR176" s="127" t="s">
        <v>269</v>
      </c>
      <c r="AS176" s="127"/>
      <c r="AT176" s="127"/>
      <c r="AU176" s="127"/>
      <c r="AV176" s="127"/>
      <c r="AW176" s="127"/>
      <c r="AX176" s="127"/>
      <c r="AY176" s="127"/>
      <c r="AZ176" s="127"/>
      <c r="BA176" s="127"/>
      <c r="BB176" s="127"/>
      <c r="BC176" s="127"/>
      <c r="BD176" s="127"/>
      <c r="BE176" s="127"/>
      <c r="BF176" s="127"/>
      <c r="BG176" s="127"/>
      <c r="BH176" s="127"/>
      <c r="BI176" s="127"/>
      <c r="BJ176" s="127"/>
      <c r="BK176" s="127"/>
      <c r="BL176" s="127"/>
      <c r="BM176" s="127"/>
      <c r="BN176" s="127"/>
      <c r="BO176" s="127"/>
      <c r="BP176" s="127"/>
      <c r="BQ176" s="127"/>
      <c r="BR176" s="127"/>
      <c r="BS176" s="127"/>
      <c r="BT176" s="127"/>
      <c r="BU176" s="127"/>
      <c r="BV176" s="127"/>
      <c r="BW176" s="127"/>
      <c r="BX176" s="127"/>
      <c r="BY176" s="127"/>
      <c r="BZ176" s="58">
        <v>1312</v>
      </c>
      <c r="CA176" s="58"/>
      <c r="CB176" s="58"/>
      <c r="CC176" s="71"/>
      <c r="CD176" s="71"/>
      <c r="CE176" s="71"/>
      <c r="CF176" s="71"/>
      <c r="CG176" s="71"/>
      <c r="CH176" s="71"/>
      <c r="CI176" s="71"/>
    </row>
    <row r="177" spans="1:87" ht="12" customHeight="1">
      <c r="A177" s="128" t="s">
        <v>263</v>
      </c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58">
        <v>1150</v>
      </c>
      <c r="AH177" s="58"/>
      <c r="AI177" s="58"/>
      <c r="AJ177" s="71"/>
      <c r="AK177" s="71"/>
      <c r="AL177" s="71"/>
      <c r="AM177" s="71"/>
      <c r="AN177" s="71"/>
      <c r="AO177" s="71"/>
      <c r="AP177" s="71"/>
      <c r="AR177" s="128" t="s">
        <v>270</v>
      </c>
      <c r="AS177" s="128"/>
      <c r="AT177" s="128"/>
      <c r="AU177" s="128"/>
      <c r="AV177" s="128"/>
      <c r="AW177" s="128"/>
      <c r="AX177" s="128"/>
      <c r="AY177" s="128"/>
      <c r="AZ177" s="128"/>
      <c r="BA177" s="128"/>
      <c r="BB177" s="128"/>
      <c r="BC177" s="128"/>
      <c r="BD177" s="128"/>
      <c r="BE177" s="128"/>
      <c r="BF177" s="128"/>
      <c r="BG177" s="128"/>
      <c r="BH177" s="128"/>
      <c r="BI177" s="128"/>
      <c r="BJ177" s="128"/>
      <c r="BK177" s="128"/>
      <c r="BL177" s="128"/>
      <c r="BM177" s="128"/>
      <c r="BN177" s="128"/>
      <c r="BO177" s="128"/>
      <c r="BP177" s="128"/>
      <c r="BQ177" s="128"/>
      <c r="BR177" s="128"/>
      <c r="BS177" s="128"/>
      <c r="BT177" s="128"/>
      <c r="BU177" s="128"/>
      <c r="BV177" s="128"/>
      <c r="BW177" s="128"/>
      <c r="BX177" s="128"/>
      <c r="BY177" s="128"/>
      <c r="BZ177" s="58">
        <v>1313</v>
      </c>
      <c r="CA177" s="58"/>
      <c r="CB177" s="58"/>
      <c r="CC177" s="71"/>
      <c r="CD177" s="71"/>
      <c r="CE177" s="71"/>
      <c r="CF177" s="71"/>
      <c r="CG177" s="71"/>
      <c r="CH177" s="71"/>
      <c r="CI177" s="71"/>
    </row>
    <row r="178" spans="1:87" ht="12" customHeight="1">
      <c r="A178" s="128" t="s">
        <v>264</v>
      </c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58">
        <v>1160</v>
      </c>
      <c r="AH178" s="58"/>
      <c r="AI178" s="58"/>
      <c r="AJ178" s="71"/>
      <c r="AK178" s="71"/>
      <c r="AL178" s="71"/>
      <c r="AM178" s="71"/>
      <c r="AN178" s="71"/>
      <c r="AO178" s="71"/>
      <c r="AP178" s="71"/>
      <c r="AR178" s="128" t="s">
        <v>271</v>
      </c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28"/>
      <c r="BM178" s="128"/>
      <c r="BN178" s="128"/>
      <c r="BO178" s="128"/>
      <c r="BP178" s="128"/>
      <c r="BQ178" s="128"/>
      <c r="BR178" s="128"/>
      <c r="BS178" s="128"/>
      <c r="BT178" s="128"/>
      <c r="BU178" s="128"/>
      <c r="BV178" s="128"/>
      <c r="BW178" s="128"/>
      <c r="BX178" s="128"/>
      <c r="BY178" s="128"/>
      <c r="BZ178" s="58">
        <v>1314</v>
      </c>
      <c r="CA178" s="58"/>
      <c r="CB178" s="58"/>
      <c r="CC178" s="71"/>
      <c r="CD178" s="71"/>
      <c r="CE178" s="71"/>
      <c r="CF178" s="71"/>
      <c r="CG178" s="71"/>
      <c r="CH178" s="71"/>
      <c r="CI178" s="71"/>
    </row>
    <row r="179" spans="1:87" ht="12" customHeight="1">
      <c r="A179" s="128"/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58"/>
      <c r="AH179" s="58"/>
      <c r="AI179" s="58"/>
      <c r="AJ179" s="71"/>
      <c r="AK179" s="71"/>
      <c r="AL179" s="71"/>
      <c r="AM179" s="71"/>
      <c r="AN179" s="71"/>
      <c r="AO179" s="71"/>
      <c r="AP179" s="71"/>
      <c r="AR179" s="128" t="s">
        <v>272</v>
      </c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28"/>
      <c r="BZ179" s="58">
        <v>1315</v>
      </c>
      <c r="CA179" s="58"/>
      <c r="CB179" s="58"/>
      <c r="CC179" s="71"/>
      <c r="CD179" s="71"/>
      <c r="CE179" s="71"/>
      <c r="CF179" s="71"/>
      <c r="CG179" s="71"/>
      <c r="CH179" s="71"/>
      <c r="CI179" s="71"/>
    </row>
    <row r="180" spans="44:87" ht="12" customHeight="1"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28"/>
      <c r="BK180" s="128"/>
      <c r="BL180" s="128"/>
      <c r="BM180" s="128"/>
      <c r="BN180" s="128"/>
      <c r="BO180" s="128"/>
      <c r="BP180" s="128"/>
      <c r="BQ180" s="128"/>
      <c r="BR180" s="128"/>
      <c r="BS180" s="128"/>
      <c r="BT180" s="128"/>
      <c r="BU180" s="128"/>
      <c r="BV180" s="128"/>
      <c r="BW180" s="128"/>
      <c r="BX180" s="128"/>
      <c r="BY180" s="128"/>
      <c r="BZ180" s="58">
        <v>1316</v>
      </c>
      <c r="CA180" s="58"/>
      <c r="CB180" s="58"/>
      <c r="CC180" s="71"/>
      <c r="CD180" s="71"/>
      <c r="CE180" s="71"/>
      <c r="CF180" s="71"/>
      <c r="CG180" s="71"/>
      <c r="CH180" s="71"/>
      <c r="CI180" s="71"/>
    </row>
    <row r="181" spans="1:87" ht="12" customHeight="1">
      <c r="A181" s="40" t="s">
        <v>273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R181" s="128"/>
      <c r="AS181" s="128"/>
      <c r="AT181" s="128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8"/>
      <c r="BJ181" s="128"/>
      <c r="BK181" s="128"/>
      <c r="BL181" s="128"/>
      <c r="BM181" s="128"/>
      <c r="BN181" s="128"/>
      <c r="BO181" s="128"/>
      <c r="BP181" s="128"/>
      <c r="BQ181" s="128"/>
      <c r="BR181" s="128"/>
      <c r="BS181" s="128"/>
      <c r="BT181" s="128"/>
      <c r="BU181" s="128"/>
      <c r="BV181" s="128"/>
      <c r="BW181" s="128"/>
      <c r="BX181" s="128"/>
      <c r="BY181" s="128"/>
      <c r="BZ181" s="58">
        <v>1317</v>
      </c>
      <c r="CA181" s="58"/>
      <c r="CB181" s="58"/>
      <c r="CC181" s="71"/>
      <c r="CD181" s="71"/>
      <c r="CE181" s="71"/>
      <c r="CF181" s="71"/>
      <c r="CG181" s="71"/>
      <c r="CH181" s="71"/>
      <c r="CI181" s="71"/>
    </row>
    <row r="182" spans="1:42" ht="24" customHeight="1">
      <c r="A182" s="73" t="s">
        <v>116</v>
      </c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 t="s">
        <v>54</v>
      </c>
      <c r="AH182" s="73"/>
      <c r="AI182" s="73"/>
      <c r="AJ182" s="73" t="s">
        <v>246</v>
      </c>
      <c r="AK182" s="73"/>
      <c r="AL182" s="73"/>
      <c r="AM182" s="73"/>
      <c r="AN182" s="73"/>
      <c r="AO182" s="73"/>
      <c r="AP182" s="73"/>
    </row>
    <row r="183" spans="1:42" ht="12" customHeight="1">
      <c r="A183" s="135">
        <v>1</v>
      </c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  <c r="AF183" s="135"/>
      <c r="AG183" s="58">
        <v>2</v>
      </c>
      <c r="AH183" s="58"/>
      <c r="AI183" s="58"/>
      <c r="AJ183" s="58">
        <v>3</v>
      </c>
      <c r="AK183" s="58"/>
      <c r="AL183" s="58"/>
      <c r="AM183" s="58"/>
      <c r="AN183" s="58"/>
      <c r="AO183" s="58"/>
      <c r="AP183" s="58"/>
    </row>
    <row r="184" spans="1:42" ht="12" customHeight="1">
      <c r="A184" s="129" t="s">
        <v>274</v>
      </c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58">
        <v>1210</v>
      </c>
      <c r="AH184" s="58"/>
      <c r="AI184" s="58"/>
      <c r="AJ184" s="71">
        <v>13</v>
      </c>
      <c r="AK184" s="71"/>
      <c r="AL184" s="71"/>
      <c r="AM184" s="71"/>
      <c r="AN184" s="71"/>
      <c r="AO184" s="71"/>
      <c r="AP184" s="71"/>
    </row>
    <row r="185" spans="1:42" ht="12" customHeight="1">
      <c r="A185" s="121" t="s">
        <v>275</v>
      </c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3"/>
      <c r="AG185" s="85">
        <v>1220</v>
      </c>
      <c r="AH185" s="86"/>
      <c r="AI185" s="87"/>
      <c r="AJ185" s="97"/>
      <c r="AK185" s="98"/>
      <c r="AL185" s="98"/>
      <c r="AM185" s="98"/>
      <c r="AN185" s="98"/>
      <c r="AO185" s="98"/>
      <c r="AP185" s="99"/>
    </row>
    <row r="186" spans="1:42" ht="12" customHeight="1">
      <c r="A186" s="124" t="s">
        <v>276</v>
      </c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6"/>
      <c r="AG186" s="91"/>
      <c r="AH186" s="92"/>
      <c r="AI186" s="93"/>
      <c r="AJ186" s="103"/>
      <c r="AK186" s="104"/>
      <c r="AL186" s="104"/>
      <c r="AM186" s="104"/>
      <c r="AN186" s="104"/>
      <c r="AO186" s="104"/>
      <c r="AP186" s="105"/>
    </row>
    <row r="187" spans="1:42" ht="12" customHeight="1">
      <c r="A187" s="130" t="s">
        <v>277</v>
      </c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58">
        <v>1225</v>
      </c>
      <c r="AH187" s="58"/>
      <c r="AI187" s="58"/>
      <c r="AJ187" s="71"/>
      <c r="AK187" s="71"/>
      <c r="AL187" s="71"/>
      <c r="AM187" s="71"/>
      <c r="AN187" s="71"/>
      <c r="AO187" s="71"/>
      <c r="AP187" s="71"/>
    </row>
    <row r="188" spans="1:42" ht="12" customHeight="1">
      <c r="A188" s="121" t="s">
        <v>278</v>
      </c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3"/>
      <c r="AG188" s="85">
        <v>1230</v>
      </c>
      <c r="AH188" s="86"/>
      <c r="AI188" s="87"/>
      <c r="AJ188" s="97"/>
      <c r="AK188" s="98"/>
      <c r="AL188" s="98"/>
      <c r="AM188" s="98"/>
      <c r="AN188" s="98"/>
      <c r="AO188" s="98"/>
      <c r="AP188" s="99"/>
    </row>
    <row r="189" spans="1:42" ht="12" customHeight="1">
      <c r="A189" s="124" t="s">
        <v>276</v>
      </c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6"/>
      <c r="AG189" s="91"/>
      <c r="AH189" s="92"/>
      <c r="AI189" s="93"/>
      <c r="AJ189" s="103"/>
      <c r="AK189" s="104"/>
      <c r="AL189" s="104"/>
      <c r="AM189" s="104"/>
      <c r="AN189" s="104"/>
      <c r="AO189" s="104"/>
      <c r="AP189" s="105"/>
    </row>
    <row r="190" spans="1:42" ht="12" customHeight="1">
      <c r="A190" s="127" t="s">
        <v>277</v>
      </c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27"/>
      <c r="AE190" s="127"/>
      <c r="AF190" s="127"/>
      <c r="AG190" s="58">
        <v>1235</v>
      </c>
      <c r="AH190" s="58"/>
      <c r="AI190" s="58"/>
      <c r="AJ190" s="71"/>
      <c r="AK190" s="71"/>
      <c r="AL190" s="71"/>
      <c r="AM190" s="71"/>
      <c r="AN190" s="71"/>
      <c r="AO190" s="71"/>
      <c r="AP190" s="71"/>
    </row>
    <row r="191" spans="1:42" ht="12" customHeight="1">
      <c r="A191" s="129" t="s">
        <v>279</v>
      </c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  <c r="AB191" s="129"/>
      <c r="AC191" s="129"/>
      <c r="AD191" s="129"/>
      <c r="AE191" s="129"/>
      <c r="AF191" s="129"/>
      <c r="AG191" s="58">
        <v>1240</v>
      </c>
      <c r="AH191" s="58"/>
      <c r="AI191" s="58"/>
      <c r="AJ191" s="71">
        <v>13</v>
      </c>
      <c r="AK191" s="71"/>
      <c r="AL191" s="71"/>
      <c r="AM191" s="71"/>
      <c r="AN191" s="71"/>
      <c r="AO191" s="71"/>
      <c r="AP191" s="71"/>
    </row>
    <row r="192" spans="1:42" ht="12" customHeight="1">
      <c r="A192" s="121" t="s">
        <v>50</v>
      </c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3"/>
      <c r="AG192" s="85">
        <v>1241</v>
      </c>
      <c r="AH192" s="86"/>
      <c r="AI192" s="87"/>
      <c r="AJ192" s="97">
        <v>13</v>
      </c>
      <c r="AK192" s="98"/>
      <c r="AL192" s="98"/>
      <c r="AM192" s="98"/>
      <c r="AN192" s="98"/>
      <c r="AO192" s="98"/>
      <c r="AP192" s="99"/>
    </row>
    <row r="193" spans="1:42" ht="12" customHeight="1">
      <c r="A193" s="124" t="s">
        <v>280</v>
      </c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6"/>
      <c r="AG193" s="91"/>
      <c r="AH193" s="92"/>
      <c r="AI193" s="93"/>
      <c r="AJ193" s="103"/>
      <c r="AK193" s="104"/>
      <c r="AL193" s="104"/>
      <c r="AM193" s="104"/>
      <c r="AN193" s="104"/>
      <c r="AO193" s="104"/>
      <c r="AP193" s="105"/>
    </row>
    <row r="194" spans="1:42" ht="12" customHeight="1">
      <c r="A194" s="127" t="s">
        <v>281</v>
      </c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27"/>
      <c r="AD194" s="127"/>
      <c r="AE194" s="127"/>
      <c r="AF194" s="127"/>
      <c r="AG194" s="58">
        <v>1242</v>
      </c>
      <c r="AH194" s="58"/>
      <c r="AI194" s="58"/>
      <c r="AJ194" s="71"/>
      <c r="AK194" s="71"/>
      <c r="AL194" s="71"/>
      <c r="AM194" s="71"/>
      <c r="AN194" s="71"/>
      <c r="AO194" s="71"/>
      <c r="AP194" s="71"/>
    </row>
    <row r="195" spans="1:42" ht="12" customHeight="1">
      <c r="A195" s="128" t="s">
        <v>282</v>
      </c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58">
        <v>1243</v>
      </c>
      <c r="AH195" s="58"/>
      <c r="AI195" s="58"/>
      <c r="AJ195" s="71"/>
      <c r="AK195" s="71"/>
      <c r="AL195" s="71"/>
      <c r="AM195" s="71"/>
      <c r="AN195" s="71"/>
      <c r="AO195" s="71"/>
      <c r="AP195" s="71"/>
    </row>
    <row r="196" spans="1:42" ht="12" customHeight="1">
      <c r="A196" s="129" t="s">
        <v>283</v>
      </c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  <c r="AA196" s="129"/>
      <c r="AB196" s="129"/>
      <c r="AC196" s="129"/>
      <c r="AD196" s="129"/>
      <c r="AE196" s="129"/>
      <c r="AF196" s="129"/>
      <c r="AG196" s="58">
        <v>1250</v>
      </c>
      <c r="AH196" s="58"/>
      <c r="AI196" s="58"/>
      <c r="AJ196" s="71"/>
      <c r="AK196" s="71"/>
      <c r="AL196" s="71"/>
      <c r="AM196" s="71"/>
      <c r="AN196" s="71"/>
      <c r="AO196" s="71"/>
      <c r="AP196" s="71"/>
    </row>
    <row r="197" spans="1:42" ht="12" customHeight="1">
      <c r="A197" s="121" t="s">
        <v>50</v>
      </c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3"/>
      <c r="AG197" s="85">
        <v>1251</v>
      </c>
      <c r="AH197" s="86"/>
      <c r="AI197" s="87"/>
      <c r="AJ197" s="97"/>
      <c r="AK197" s="98"/>
      <c r="AL197" s="98"/>
      <c r="AM197" s="98"/>
      <c r="AN197" s="98"/>
      <c r="AO197" s="98"/>
      <c r="AP197" s="99"/>
    </row>
    <row r="198" spans="1:42" ht="12" customHeight="1">
      <c r="A198" s="124" t="s">
        <v>280</v>
      </c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6"/>
      <c r="AG198" s="91"/>
      <c r="AH198" s="92"/>
      <c r="AI198" s="93"/>
      <c r="AJ198" s="103"/>
      <c r="AK198" s="104"/>
      <c r="AL198" s="104"/>
      <c r="AM198" s="104"/>
      <c r="AN198" s="104"/>
      <c r="AO198" s="104"/>
      <c r="AP198" s="105"/>
    </row>
    <row r="199" spans="1:42" ht="12" customHeight="1">
      <c r="A199" s="127" t="s">
        <v>281</v>
      </c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27"/>
      <c r="AD199" s="127"/>
      <c r="AE199" s="127"/>
      <c r="AF199" s="127"/>
      <c r="AG199" s="58">
        <v>1252</v>
      </c>
      <c r="AH199" s="58"/>
      <c r="AI199" s="58"/>
      <c r="AJ199" s="71"/>
      <c r="AK199" s="71"/>
      <c r="AL199" s="71"/>
      <c r="AM199" s="71"/>
      <c r="AN199" s="71"/>
      <c r="AO199" s="71"/>
      <c r="AP199" s="71"/>
    </row>
    <row r="200" spans="1:42" ht="12" customHeight="1">
      <c r="A200" s="128" t="s">
        <v>282</v>
      </c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58">
        <v>1253</v>
      </c>
      <c r="AH200" s="58"/>
      <c r="AI200" s="58"/>
      <c r="AJ200" s="71"/>
      <c r="AK200" s="71"/>
      <c r="AL200" s="71"/>
      <c r="AM200" s="71"/>
      <c r="AN200" s="71"/>
      <c r="AO200" s="71"/>
      <c r="AP200" s="71"/>
    </row>
    <row r="202" spans="1:87" ht="12" customHeight="1">
      <c r="A202" s="40" t="s">
        <v>333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</row>
    <row r="203" spans="1:17" ht="12" customHeight="1">
      <c r="A203" s="25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1:87" ht="12" customHeight="1">
      <c r="A204" s="73" t="s">
        <v>334</v>
      </c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 t="s">
        <v>54</v>
      </c>
      <c r="Y204" s="73"/>
      <c r="Z204" s="73"/>
      <c r="AA204" s="73"/>
      <c r="AB204" s="73" t="s">
        <v>335</v>
      </c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 t="s">
        <v>336</v>
      </c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</row>
    <row r="205" spans="1:87" ht="22.5" customHeight="1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 t="s">
        <v>337</v>
      </c>
      <c r="AC205" s="73"/>
      <c r="AD205" s="73"/>
      <c r="AE205" s="73"/>
      <c r="AF205" s="73"/>
      <c r="AG205" s="73"/>
      <c r="AH205" s="73"/>
      <c r="AI205" s="73"/>
      <c r="AJ205" s="73" t="s">
        <v>338</v>
      </c>
      <c r="AK205" s="73"/>
      <c r="AL205" s="73"/>
      <c r="AM205" s="73"/>
      <c r="AN205" s="73" t="s">
        <v>339</v>
      </c>
      <c r="AO205" s="73"/>
      <c r="AP205" s="73"/>
      <c r="AQ205" s="73"/>
      <c r="AR205" s="73"/>
      <c r="AS205" s="73"/>
      <c r="AT205" s="73"/>
      <c r="AU205" s="73"/>
      <c r="AV205" s="73" t="s">
        <v>390</v>
      </c>
      <c r="AW205" s="73"/>
      <c r="AX205" s="73"/>
      <c r="AY205" s="73"/>
      <c r="AZ205" s="73" t="s">
        <v>391</v>
      </c>
      <c r="BA205" s="73"/>
      <c r="BB205" s="73"/>
      <c r="BC205" s="73"/>
      <c r="BD205" s="73" t="s">
        <v>392</v>
      </c>
      <c r="BE205" s="73"/>
      <c r="BF205" s="73"/>
      <c r="BG205" s="73"/>
      <c r="BH205" s="73" t="s">
        <v>340</v>
      </c>
      <c r="BI205" s="73"/>
      <c r="BJ205" s="73"/>
      <c r="BK205" s="73"/>
      <c r="BL205" s="73"/>
      <c r="BM205" s="73"/>
      <c r="BN205" s="73"/>
      <c r="BO205" s="73"/>
      <c r="BP205" s="73" t="s">
        <v>337</v>
      </c>
      <c r="BQ205" s="73"/>
      <c r="BR205" s="73"/>
      <c r="BS205" s="73"/>
      <c r="BT205" s="73" t="s">
        <v>393</v>
      </c>
      <c r="BU205" s="73"/>
      <c r="BV205" s="73"/>
      <c r="BW205" s="73"/>
      <c r="BX205" s="73" t="s">
        <v>394</v>
      </c>
      <c r="BY205" s="73"/>
      <c r="BZ205" s="73"/>
      <c r="CA205" s="73"/>
      <c r="CB205" s="73" t="s">
        <v>339</v>
      </c>
      <c r="CC205" s="73"/>
      <c r="CD205" s="73"/>
      <c r="CE205" s="73"/>
      <c r="CF205" s="73" t="s">
        <v>340</v>
      </c>
      <c r="CG205" s="73"/>
      <c r="CH205" s="73"/>
      <c r="CI205" s="73"/>
    </row>
    <row r="206" spans="1:87" ht="43.5" customHeight="1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 t="s">
        <v>388</v>
      </c>
      <c r="AC206" s="73"/>
      <c r="AD206" s="73"/>
      <c r="AE206" s="73"/>
      <c r="AF206" s="73" t="s">
        <v>389</v>
      </c>
      <c r="AG206" s="73"/>
      <c r="AH206" s="73"/>
      <c r="AI206" s="73"/>
      <c r="AJ206" s="73"/>
      <c r="AK206" s="73"/>
      <c r="AL206" s="73"/>
      <c r="AM206" s="73"/>
      <c r="AN206" s="73" t="s">
        <v>388</v>
      </c>
      <c r="AO206" s="73"/>
      <c r="AP206" s="73"/>
      <c r="AQ206" s="73"/>
      <c r="AR206" s="73" t="s">
        <v>389</v>
      </c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 t="s">
        <v>388</v>
      </c>
      <c r="BI206" s="73"/>
      <c r="BJ206" s="73"/>
      <c r="BK206" s="73"/>
      <c r="BL206" s="73" t="s">
        <v>389</v>
      </c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</row>
    <row r="207" spans="1:87" ht="12" customHeight="1">
      <c r="A207" s="41">
        <v>1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36"/>
      <c r="X207" s="38">
        <v>2</v>
      </c>
      <c r="Y207" s="38"/>
      <c r="Z207" s="38"/>
      <c r="AA207" s="38"/>
      <c r="AB207" s="38">
        <v>3</v>
      </c>
      <c r="AC207" s="38"/>
      <c r="AD207" s="38"/>
      <c r="AE207" s="38"/>
      <c r="AF207" s="38">
        <v>4</v>
      </c>
      <c r="AG207" s="38"/>
      <c r="AH207" s="38"/>
      <c r="AI207" s="38"/>
      <c r="AJ207" s="38">
        <v>5</v>
      </c>
      <c r="AK207" s="38"/>
      <c r="AL207" s="38"/>
      <c r="AM207" s="38"/>
      <c r="AN207" s="38">
        <v>6</v>
      </c>
      <c r="AO207" s="38"/>
      <c r="AP207" s="38"/>
      <c r="AQ207" s="38"/>
      <c r="AR207" s="38">
        <v>7</v>
      </c>
      <c r="AS207" s="38"/>
      <c r="AT207" s="38"/>
      <c r="AU207" s="38"/>
      <c r="AV207" s="38">
        <v>8</v>
      </c>
      <c r="AW207" s="38"/>
      <c r="AX207" s="38"/>
      <c r="AY207" s="38"/>
      <c r="AZ207" s="38">
        <v>9</v>
      </c>
      <c r="BA207" s="38"/>
      <c r="BB207" s="38"/>
      <c r="BC207" s="38"/>
      <c r="BD207" s="38">
        <v>10</v>
      </c>
      <c r="BE207" s="38"/>
      <c r="BF207" s="38"/>
      <c r="BG207" s="38"/>
      <c r="BH207" s="38">
        <v>11</v>
      </c>
      <c r="BI207" s="38"/>
      <c r="BJ207" s="38"/>
      <c r="BK207" s="38"/>
      <c r="BL207" s="38">
        <v>12</v>
      </c>
      <c r="BM207" s="38"/>
      <c r="BN207" s="38"/>
      <c r="BO207" s="38"/>
      <c r="BP207" s="38">
        <v>13</v>
      </c>
      <c r="BQ207" s="38"/>
      <c r="BR207" s="38"/>
      <c r="BS207" s="38"/>
      <c r="BT207" s="38">
        <v>14</v>
      </c>
      <c r="BU207" s="38"/>
      <c r="BV207" s="38"/>
      <c r="BW207" s="38"/>
      <c r="BX207" s="38">
        <v>15</v>
      </c>
      <c r="BY207" s="38"/>
      <c r="BZ207" s="38"/>
      <c r="CA207" s="38"/>
      <c r="CB207" s="38">
        <v>16</v>
      </c>
      <c r="CC207" s="38"/>
      <c r="CD207" s="38"/>
      <c r="CE207" s="38"/>
      <c r="CF207" s="38">
        <v>17</v>
      </c>
      <c r="CG207" s="38"/>
      <c r="CH207" s="38"/>
      <c r="CI207" s="38"/>
    </row>
    <row r="208" spans="1:87" ht="24" customHeight="1">
      <c r="A208" s="45" t="s">
        <v>395</v>
      </c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62">
        <v>1410</v>
      </c>
      <c r="Y208" s="63"/>
      <c r="Z208" s="63"/>
      <c r="AA208" s="64"/>
      <c r="AB208" s="74">
        <f>SUM(AB210:AE214)</f>
        <v>0</v>
      </c>
      <c r="AC208" s="75"/>
      <c r="AD208" s="75"/>
      <c r="AE208" s="46"/>
      <c r="AF208" s="74">
        <f>SUM(AF210:AI214)</f>
        <v>0</v>
      </c>
      <c r="AG208" s="75"/>
      <c r="AH208" s="75"/>
      <c r="AI208" s="46"/>
      <c r="AJ208" s="74">
        <f>SUM(AJ210:AM214)</f>
        <v>0</v>
      </c>
      <c r="AK208" s="75"/>
      <c r="AL208" s="75"/>
      <c r="AM208" s="46"/>
      <c r="AN208" s="74">
        <f>SUM(AN210:AQ214)</f>
        <v>0</v>
      </c>
      <c r="AO208" s="75"/>
      <c r="AP208" s="75"/>
      <c r="AQ208" s="46"/>
      <c r="AR208" s="74">
        <f>SUM(AR210:AU214)</f>
        <v>0</v>
      </c>
      <c r="AS208" s="75"/>
      <c r="AT208" s="75"/>
      <c r="AU208" s="46"/>
      <c r="AV208" s="74">
        <f>SUM(AV210:AY214)</f>
        <v>0</v>
      </c>
      <c r="AW208" s="75"/>
      <c r="AX208" s="75"/>
      <c r="AY208" s="46"/>
      <c r="AZ208" s="74">
        <f>SUM(AZ210:BC214)</f>
        <v>0</v>
      </c>
      <c r="BA208" s="75"/>
      <c r="BB208" s="75"/>
      <c r="BC208" s="46"/>
      <c r="BD208" s="74">
        <f>SUM(BD210:BG214)</f>
        <v>0</v>
      </c>
      <c r="BE208" s="75"/>
      <c r="BF208" s="75"/>
      <c r="BG208" s="46"/>
      <c r="BH208" s="74">
        <f>SUM(BH210:BK214)</f>
        <v>0</v>
      </c>
      <c r="BI208" s="75"/>
      <c r="BJ208" s="75"/>
      <c r="BK208" s="46"/>
      <c r="BL208" s="74">
        <f>SUM(BL210:BO214)</f>
        <v>0</v>
      </c>
      <c r="BM208" s="75"/>
      <c r="BN208" s="75"/>
      <c r="BO208" s="46"/>
      <c r="BP208" s="74">
        <f>SUM(BP210:BS214)</f>
        <v>0</v>
      </c>
      <c r="BQ208" s="75"/>
      <c r="BR208" s="75"/>
      <c r="BS208" s="46"/>
      <c r="BT208" s="74">
        <f>SUM(BT210:BW214)</f>
        <v>0</v>
      </c>
      <c r="BU208" s="75"/>
      <c r="BV208" s="75"/>
      <c r="BW208" s="46"/>
      <c r="BX208" s="74">
        <f>SUM(BX210:CA214)</f>
        <v>0</v>
      </c>
      <c r="BY208" s="75"/>
      <c r="BZ208" s="75"/>
      <c r="CA208" s="46"/>
      <c r="CB208" s="74">
        <f>SUM(CB210:CE214)</f>
        <v>0</v>
      </c>
      <c r="CC208" s="75"/>
      <c r="CD208" s="75"/>
      <c r="CE208" s="46"/>
      <c r="CF208" s="74">
        <f>SUM(CF210:CI214)</f>
        <v>0</v>
      </c>
      <c r="CG208" s="75"/>
      <c r="CH208" s="75"/>
      <c r="CI208" s="46"/>
    </row>
    <row r="209" spans="1:87" ht="12" customHeight="1">
      <c r="A209" s="37" t="s">
        <v>341</v>
      </c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65"/>
      <c r="Y209" s="66"/>
      <c r="Z209" s="66"/>
      <c r="AA209" s="67"/>
      <c r="AB209" s="47"/>
      <c r="AC209" s="43"/>
      <c r="AD209" s="43"/>
      <c r="AE209" s="44"/>
      <c r="AF209" s="47"/>
      <c r="AG209" s="43"/>
      <c r="AH209" s="43"/>
      <c r="AI209" s="44"/>
      <c r="AJ209" s="47"/>
      <c r="AK209" s="43"/>
      <c r="AL209" s="43"/>
      <c r="AM209" s="44"/>
      <c r="AN209" s="47"/>
      <c r="AO209" s="43"/>
      <c r="AP209" s="43"/>
      <c r="AQ209" s="44"/>
      <c r="AR209" s="47"/>
      <c r="AS209" s="43"/>
      <c r="AT209" s="43"/>
      <c r="AU209" s="44"/>
      <c r="AV209" s="47"/>
      <c r="AW209" s="43"/>
      <c r="AX209" s="43"/>
      <c r="AY209" s="44"/>
      <c r="AZ209" s="47"/>
      <c r="BA209" s="43"/>
      <c r="BB209" s="43"/>
      <c r="BC209" s="44"/>
      <c r="BD209" s="47"/>
      <c r="BE209" s="43"/>
      <c r="BF209" s="43"/>
      <c r="BG209" s="44"/>
      <c r="BH209" s="47"/>
      <c r="BI209" s="43"/>
      <c r="BJ209" s="43"/>
      <c r="BK209" s="44"/>
      <c r="BL209" s="47"/>
      <c r="BM209" s="43"/>
      <c r="BN209" s="43"/>
      <c r="BO209" s="44"/>
      <c r="BP209" s="47"/>
      <c r="BQ209" s="43"/>
      <c r="BR209" s="43"/>
      <c r="BS209" s="44"/>
      <c r="BT209" s="47"/>
      <c r="BU209" s="43"/>
      <c r="BV209" s="43"/>
      <c r="BW209" s="44"/>
      <c r="BX209" s="47"/>
      <c r="BY209" s="43"/>
      <c r="BZ209" s="43"/>
      <c r="CA209" s="44"/>
      <c r="CB209" s="47"/>
      <c r="CC209" s="43"/>
      <c r="CD209" s="43"/>
      <c r="CE209" s="44"/>
      <c r="CF209" s="47"/>
      <c r="CG209" s="43"/>
      <c r="CH209" s="43"/>
      <c r="CI209" s="44"/>
    </row>
    <row r="210" spans="1:87" ht="12" customHeight="1">
      <c r="A210" s="56" t="s">
        <v>342</v>
      </c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8">
        <v>1411</v>
      </c>
      <c r="Y210" s="58"/>
      <c r="Z210" s="58"/>
      <c r="AA210" s="58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2">
        <f>AB210+AJ210-AN210-AZ210+BD210</f>
        <v>0</v>
      </c>
      <c r="BI210" s="72"/>
      <c r="BJ210" s="72"/>
      <c r="BK210" s="72"/>
      <c r="BL210" s="72">
        <f>AF210-AR210+AV210</f>
        <v>0</v>
      </c>
      <c r="BM210" s="72"/>
      <c r="BN210" s="72"/>
      <c r="BO210" s="72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  <c r="BZ210" s="71"/>
      <c r="CA210" s="71"/>
      <c r="CB210" s="71"/>
      <c r="CC210" s="71"/>
      <c r="CD210" s="71"/>
      <c r="CE210" s="71"/>
      <c r="CF210" s="72">
        <f>BP210+BT210+BX210-CB210</f>
        <v>0</v>
      </c>
      <c r="CG210" s="72"/>
      <c r="CH210" s="72"/>
      <c r="CI210" s="72"/>
    </row>
    <row r="211" spans="1:87" ht="12" customHeight="1">
      <c r="A211" s="56" t="s">
        <v>343</v>
      </c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8">
        <v>1412</v>
      </c>
      <c r="Y211" s="58"/>
      <c r="Z211" s="58"/>
      <c r="AA211" s="58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2">
        <f>AB211+AJ211-AN211-AZ211+BD211</f>
        <v>0</v>
      </c>
      <c r="BI211" s="72"/>
      <c r="BJ211" s="72"/>
      <c r="BK211" s="72"/>
      <c r="BL211" s="72">
        <f>AF211-AR211+AV211</f>
        <v>0</v>
      </c>
      <c r="BM211" s="72"/>
      <c r="BN211" s="72"/>
      <c r="BO211" s="72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  <c r="BZ211" s="71"/>
      <c r="CA211" s="71"/>
      <c r="CB211" s="71"/>
      <c r="CC211" s="71"/>
      <c r="CD211" s="71"/>
      <c r="CE211" s="71"/>
      <c r="CF211" s="72">
        <f>BP211+BT211+BX211-CB211</f>
        <v>0</v>
      </c>
      <c r="CG211" s="72"/>
      <c r="CH211" s="72"/>
      <c r="CI211" s="72"/>
    </row>
    <row r="212" spans="1:87" ht="12" customHeight="1">
      <c r="A212" s="56" t="s">
        <v>344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8">
        <v>1413</v>
      </c>
      <c r="Y212" s="58"/>
      <c r="Z212" s="58"/>
      <c r="AA212" s="58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2">
        <f>AB212+AJ212-AN212-AZ212+BD212</f>
        <v>0</v>
      </c>
      <c r="BI212" s="72"/>
      <c r="BJ212" s="72"/>
      <c r="BK212" s="72"/>
      <c r="BL212" s="72">
        <f>AF212-AR212+AV212</f>
        <v>0</v>
      </c>
      <c r="BM212" s="72"/>
      <c r="BN212" s="72"/>
      <c r="BO212" s="72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  <c r="CE212" s="71"/>
      <c r="CF212" s="72">
        <f>BP212+BT212+BX212-CB212</f>
        <v>0</v>
      </c>
      <c r="CG212" s="72"/>
      <c r="CH212" s="72"/>
      <c r="CI212" s="72"/>
    </row>
    <row r="213" spans="1:87" ht="12" customHeight="1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8">
        <v>1414</v>
      </c>
      <c r="Y213" s="58"/>
      <c r="Z213" s="58"/>
      <c r="AA213" s="58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2">
        <f>AB213+AJ213-AN213-AZ213+BD213</f>
        <v>0</v>
      </c>
      <c r="BI213" s="72"/>
      <c r="BJ213" s="72"/>
      <c r="BK213" s="72"/>
      <c r="BL213" s="72">
        <f>AF213-AR213+AV213</f>
        <v>0</v>
      </c>
      <c r="BM213" s="72"/>
      <c r="BN213" s="72"/>
      <c r="BO213" s="72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2">
        <f>BP213+BT213+BX213-CB213</f>
        <v>0</v>
      </c>
      <c r="CG213" s="72"/>
      <c r="CH213" s="72"/>
      <c r="CI213" s="72"/>
    </row>
    <row r="214" spans="1:87" ht="12" customHeight="1">
      <c r="A214" s="56" t="s">
        <v>345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8">
        <v>1415</v>
      </c>
      <c r="Y214" s="58"/>
      <c r="Z214" s="58"/>
      <c r="AA214" s="58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2">
        <f>AB214+AJ214-AN214-AZ214+BD214</f>
        <v>0</v>
      </c>
      <c r="BI214" s="72"/>
      <c r="BJ214" s="72"/>
      <c r="BK214" s="72"/>
      <c r="BL214" s="72">
        <f>AF214-AR214+AV214</f>
        <v>0</v>
      </c>
      <c r="BM214" s="72"/>
      <c r="BN214" s="72"/>
      <c r="BO214" s="72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71"/>
      <c r="CB214" s="71"/>
      <c r="CC214" s="71"/>
      <c r="CD214" s="71"/>
      <c r="CE214" s="71"/>
      <c r="CF214" s="72">
        <f>BP214+BT214+BX214-CB214</f>
        <v>0</v>
      </c>
      <c r="CG214" s="72"/>
      <c r="CH214" s="72"/>
      <c r="CI214" s="72"/>
    </row>
    <row r="215" spans="1:87" ht="24" customHeight="1">
      <c r="A215" s="45" t="s">
        <v>396</v>
      </c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62">
        <v>1420</v>
      </c>
      <c r="Y215" s="63"/>
      <c r="Z215" s="63"/>
      <c r="AA215" s="64"/>
      <c r="AB215" s="74">
        <f>SUM(AB217:AE220)</f>
        <v>0</v>
      </c>
      <c r="AC215" s="75"/>
      <c r="AD215" s="75"/>
      <c r="AE215" s="46"/>
      <c r="AF215" s="50" t="s">
        <v>130</v>
      </c>
      <c r="AG215" s="52"/>
      <c r="AH215" s="52"/>
      <c r="AI215" s="54"/>
      <c r="AJ215" s="74">
        <f>SUM(AJ217:AM220)</f>
        <v>0</v>
      </c>
      <c r="AK215" s="75"/>
      <c r="AL215" s="75"/>
      <c r="AM215" s="46"/>
      <c r="AN215" s="74">
        <f>SUM(AN217:AQ220)</f>
        <v>0</v>
      </c>
      <c r="AO215" s="75"/>
      <c r="AP215" s="75"/>
      <c r="AQ215" s="46"/>
      <c r="AR215" s="50" t="s">
        <v>130</v>
      </c>
      <c r="AS215" s="52"/>
      <c r="AT215" s="52"/>
      <c r="AU215" s="54"/>
      <c r="AV215" s="50" t="s">
        <v>130</v>
      </c>
      <c r="AW215" s="52"/>
      <c r="AX215" s="52"/>
      <c r="AY215" s="54"/>
      <c r="AZ215" s="74">
        <f>SUM(AZ217:BC220)</f>
        <v>0</v>
      </c>
      <c r="BA215" s="75"/>
      <c r="BB215" s="75"/>
      <c r="BC215" s="46"/>
      <c r="BD215" s="74">
        <f>SUM(BD217:BG220)</f>
        <v>0</v>
      </c>
      <c r="BE215" s="75"/>
      <c r="BF215" s="75"/>
      <c r="BG215" s="46"/>
      <c r="BH215" s="74">
        <f>SUM(BH217:BK220)</f>
        <v>0</v>
      </c>
      <c r="BI215" s="75"/>
      <c r="BJ215" s="75"/>
      <c r="BK215" s="46"/>
      <c r="BL215" s="50" t="s">
        <v>130</v>
      </c>
      <c r="BM215" s="52"/>
      <c r="BN215" s="52"/>
      <c r="BO215" s="54"/>
      <c r="BP215" s="74">
        <f>SUM(BP217:BS220)</f>
        <v>0</v>
      </c>
      <c r="BQ215" s="75"/>
      <c r="BR215" s="75"/>
      <c r="BS215" s="46"/>
      <c r="BT215" s="74">
        <f>SUM(BT217:BW220)</f>
        <v>0</v>
      </c>
      <c r="BU215" s="75"/>
      <c r="BV215" s="75"/>
      <c r="BW215" s="46"/>
      <c r="BX215" s="74">
        <f>SUM(BX217:CA220)</f>
        <v>0</v>
      </c>
      <c r="BY215" s="75"/>
      <c r="BZ215" s="75"/>
      <c r="CA215" s="46"/>
      <c r="CB215" s="74">
        <f>SUM(CB217:CE220)</f>
        <v>0</v>
      </c>
      <c r="CC215" s="75"/>
      <c r="CD215" s="75"/>
      <c r="CE215" s="46"/>
      <c r="CF215" s="74">
        <f>SUM(CF217:CI220)</f>
        <v>0</v>
      </c>
      <c r="CG215" s="75"/>
      <c r="CH215" s="75"/>
      <c r="CI215" s="46"/>
    </row>
    <row r="216" spans="1:87" ht="12" customHeight="1">
      <c r="A216" s="37" t="s">
        <v>346</v>
      </c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65"/>
      <c r="Y216" s="66"/>
      <c r="Z216" s="66"/>
      <c r="AA216" s="67"/>
      <c r="AB216" s="47"/>
      <c r="AC216" s="43"/>
      <c r="AD216" s="43"/>
      <c r="AE216" s="44"/>
      <c r="AF216" s="51"/>
      <c r="AG216" s="53"/>
      <c r="AH216" s="53"/>
      <c r="AI216" s="55"/>
      <c r="AJ216" s="47"/>
      <c r="AK216" s="43"/>
      <c r="AL216" s="43"/>
      <c r="AM216" s="44"/>
      <c r="AN216" s="47"/>
      <c r="AO216" s="43"/>
      <c r="AP216" s="43"/>
      <c r="AQ216" s="44"/>
      <c r="AR216" s="51"/>
      <c r="AS216" s="53"/>
      <c r="AT216" s="53"/>
      <c r="AU216" s="55"/>
      <c r="AV216" s="51"/>
      <c r="AW216" s="53"/>
      <c r="AX216" s="53"/>
      <c r="AY216" s="55"/>
      <c r="AZ216" s="47"/>
      <c r="BA216" s="43"/>
      <c r="BB216" s="43"/>
      <c r="BC216" s="44"/>
      <c r="BD216" s="47"/>
      <c r="BE216" s="43"/>
      <c r="BF216" s="43"/>
      <c r="BG216" s="44"/>
      <c r="BH216" s="47"/>
      <c r="BI216" s="43"/>
      <c r="BJ216" s="43"/>
      <c r="BK216" s="44"/>
      <c r="BL216" s="51"/>
      <c r="BM216" s="53"/>
      <c r="BN216" s="53"/>
      <c r="BO216" s="55"/>
      <c r="BP216" s="47"/>
      <c r="BQ216" s="43"/>
      <c r="BR216" s="43"/>
      <c r="BS216" s="44"/>
      <c r="BT216" s="47"/>
      <c r="BU216" s="43"/>
      <c r="BV216" s="43"/>
      <c r="BW216" s="44"/>
      <c r="BX216" s="47"/>
      <c r="BY216" s="43"/>
      <c r="BZ216" s="43"/>
      <c r="CA216" s="44"/>
      <c r="CB216" s="47"/>
      <c r="CC216" s="43"/>
      <c r="CD216" s="43"/>
      <c r="CE216" s="44"/>
      <c r="CF216" s="47"/>
      <c r="CG216" s="43"/>
      <c r="CH216" s="43"/>
      <c r="CI216" s="44"/>
    </row>
    <row r="217" spans="1:87" ht="12" customHeight="1">
      <c r="A217" s="56" t="s">
        <v>347</v>
      </c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8">
        <v>1421</v>
      </c>
      <c r="Y217" s="58"/>
      <c r="Z217" s="58"/>
      <c r="AA217" s="58"/>
      <c r="AB217" s="71"/>
      <c r="AC217" s="71"/>
      <c r="AD217" s="71"/>
      <c r="AE217" s="71"/>
      <c r="AF217" s="71" t="s">
        <v>130</v>
      </c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 t="s">
        <v>130</v>
      </c>
      <c r="AS217" s="71"/>
      <c r="AT217" s="71"/>
      <c r="AU217" s="71"/>
      <c r="AV217" s="71" t="s">
        <v>130</v>
      </c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2">
        <f>AB217+AJ217-AN217-AZ217+BD217</f>
        <v>0</v>
      </c>
      <c r="BI217" s="72"/>
      <c r="BJ217" s="72"/>
      <c r="BK217" s="72"/>
      <c r="BL217" s="71" t="s">
        <v>130</v>
      </c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  <c r="CE217" s="71"/>
      <c r="CF217" s="72">
        <f>BP217+BT217+BX217-CB217</f>
        <v>0</v>
      </c>
      <c r="CG217" s="72"/>
      <c r="CH217" s="72"/>
      <c r="CI217" s="72"/>
    </row>
    <row r="218" spans="1:87" ht="12" customHeight="1">
      <c r="A218" s="56" t="s">
        <v>348</v>
      </c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8">
        <v>1422</v>
      </c>
      <c r="Y218" s="58"/>
      <c r="Z218" s="58"/>
      <c r="AA218" s="58"/>
      <c r="AB218" s="71"/>
      <c r="AC218" s="71"/>
      <c r="AD218" s="71"/>
      <c r="AE218" s="71"/>
      <c r="AF218" s="71" t="s">
        <v>130</v>
      </c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 t="s">
        <v>130</v>
      </c>
      <c r="AS218" s="71"/>
      <c r="AT218" s="71"/>
      <c r="AU218" s="71"/>
      <c r="AV218" s="71" t="s">
        <v>130</v>
      </c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  <c r="BG218" s="71"/>
      <c r="BH218" s="72">
        <f>AB218+AJ218-AN218-AZ218+BD218</f>
        <v>0</v>
      </c>
      <c r="BI218" s="72"/>
      <c r="BJ218" s="72"/>
      <c r="BK218" s="72"/>
      <c r="BL218" s="71" t="s">
        <v>130</v>
      </c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71"/>
      <c r="CB218" s="71"/>
      <c r="CC218" s="71"/>
      <c r="CD218" s="71"/>
      <c r="CE218" s="71"/>
      <c r="CF218" s="72">
        <f>BP218+BT218+BX218-CB218</f>
        <v>0</v>
      </c>
      <c r="CG218" s="72"/>
      <c r="CH218" s="72"/>
      <c r="CI218" s="72"/>
    </row>
    <row r="219" spans="1:87" ht="12" customHeight="1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8">
        <v>1423</v>
      </c>
      <c r="Y219" s="58"/>
      <c r="Z219" s="58"/>
      <c r="AA219" s="58"/>
      <c r="AB219" s="71"/>
      <c r="AC219" s="71"/>
      <c r="AD219" s="71"/>
      <c r="AE219" s="71"/>
      <c r="AF219" s="71" t="s">
        <v>130</v>
      </c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 t="s">
        <v>130</v>
      </c>
      <c r="AS219" s="71"/>
      <c r="AT219" s="71"/>
      <c r="AU219" s="71"/>
      <c r="AV219" s="71" t="s">
        <v>130</v>
      </c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2">
        <f>AB219+AJ219-AN219-AZ219+BD219</f>
        <v>0</v>
      </c>
      <c r="BI219" s="72"/>
      <c r="BJ219" s="72"/>
      <c r="BK219" s="72"/>
      <c r="BL219" s="71" t="s">
        <v>130</v>
      </c>
      <c r="BM219" s="71"/>
      <c r="BN219" s="71"/>
      <c r="BO219" s="71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/>
      <c r="BZ219" s="71"/>
      <c r="CA219" s="71"/>
      <c r="CB219" s="71"/>
      <c r="CC219" s="71"/>
      <c r="CD219" s="71"/>
      <c r="CE219" s="71"/>
      <c r="CF219" s="72">
        <f>BP219+BT219+BX219-CB219</f>
        <v>0</v>
      </c>
      <c r="CG219" s="72"/>
      <c r="CH219" s="72"/>
      <c r="CI219" s="72"/>
    </row>
    <row r="220" spans="1:87" ht="12" customHeight="1">
      <c r="A220" s="56" t="s">
        <v>349</v>
      </c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8">
        <v>1424</v>
      </c>
      <c r="Y220" s="58"/>
      <c r="Z220" s="58"/>
      <c r="AA220" s="58"/>
      <c r="AB220" s="71"/>
      <c r="AC220" s="71"/>
      <c r="AD220" s="71"/>
      <c r="AE220" s="71"/>
      <c r="AF220" s="71" t="s">
        <v>130</v>
      </c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 t="s">
        <v>130</v>
      </c>
      <c r="AS220" s="71"/>
      <c r="AT220" s="71"/>
      <c r="AU220" s="71"/>
      <c r="AV220" s="71" t="s">
        <v>130</v>
      </c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2">
        <f>AB220+AJ220-AN220-AZ220+BD220</f>
        <v>0</v>
      </c>
      <c r="BI220" s="72"/>
      <c r="BJ220" s="72"/>
      <c r="BK220" s="72"/>
      <c r="BL220" s="71" t="s">
        <v>130</v>
      </c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  <c r="CA220" s="71"/>
      <c r="CB220" s="71"/>
      <c r="CC220" s="71"/>
      <c r="CD220" s="71"/>
      <c r="CE220" s="71"/>
      <c r="CF220" s="72">
        <f>BP220+BT220+BX220-CB220</f>
        <v>0</v>
      </c>
      <c r="CG220" s="72"/>
      <c r="CH220" s="72"/>
      <c r="CI220" s="72"/>
    </row>
    <row r="221" spans="1:87" ht="12" customHeight="1">
      <c r="A221" s="56" t="s">
        <v>78</v>
      </c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8">
        <v>1430</v>
      </c>
      <c r="Y221" s="58"/>
      <c r="Z221" s="58"/>
      <c r="AA221" s="58"/>
      <c r="AB221" s="72">
        <f>AB208+AB215</f>
        <v>0</v>
      </c>
      <c r="AC221" s="72"/>
      <c r="AD221" s="72"/>
      <c r="AE221" s="72"/>
      <c r="AF221" s="72">
        <f>AF208</f>
        <v>0</v>
      </c>
      <c r="AG221" s="72"/>
      <c r="AH221" s="72"/>
      <c r="AI221" s="72"/>
      <c r="AJ221" s="72">
        <f>AJ208+AJ215</f>
        <v>0</v>
      </c>
      <c r="AK221" s="72"/>
      <c r="AL221" s="72"/>
      <c r="AM221" s="72"/>
      <c r="AN221" s="72">
        <f>AN208+AN215</f>
        <v>0</v>
      </c>
      <c r="AO221" s="72"/>
      <c r="AP221" s="72"/>
      <c r="AQ221" s="72"/>
      <c r="AR221" s="72">
        <f>AR208</f>
        <v>0</v>
      </c>
      <c r="AS221" s="72"/>
      <c r="AT221" s="72"/>
      <c r="AU221" s="72"/>
      <c r="AV221" s="72">
        <f>AV208</f>
        <v>0</v>
      </c>
      <c r="AW221" s="72"/>
      <c r="AX221" s="72"/>
      <c r="AY221" s="72"/>
      <c r="AZ221" s="72">
        <f>AZ208+AZ215</f>
        <v>0</v>
      </c>
      <c r="BA221" s="72"/>
      <c r="BB221" s="72"/>
      <c r="BC221" s="72"/>
      <c r="BD221" s="72">
        <f>BD208+BD215</f>
        <v>0</v>
      </c>
      <c r="BE221" s="72"/>
      <c r="BF221" s="72"/>
      <c r="BG221" s="72"/>
      <c r="BH221" s="72">
        <f>BH208+BH215</f>
        <v>0</v>
      </c>
      <c r="BI221" s="72"/>
      <c r="BJ221" s="72"/>
      <c r="BK221" s="72"/>
      <c r="BL221" s="72">
        <f>BL208</f>
        <v>0</v>
      </c>
      <c r="BM221" s="72"/>
      <c r="BN221" s="72"/>
      <c r="BO221" s="72"/>
      <c r="BP221" s="72">
        <f>BP208+BP215</f>
        <v>0</v>
      </c>
      <c r="BQ221" s="72"/>
      <c r="BR221" s="72"/>
      <c r="BS221" s="72"/>
      <c r="BT221" s="72">
        <f>BT208+BT215</f>
        <v>0</v>
      </c>
      <c r="BU221" s="72"/>
      <c r="BV221" s="72"/>
      <c r="BW221" s="72"/>
      <c r="BX221" s="72">
        <f>BX208+BX215</f>
        <v>0</v>
      </c>
      <c r="BY221" s="72"/>
      <c r="BZ221" s="72"/>
      <c r="CA221" s="72"/>
      <c r="CB221" s="72">
        <f>CB208+CB215</f>
        <v>0</v>
      </c>
      <c r="CC221" s="72"/>
      <c r="CD221" s="72"/>
      <c r="CE221" s="72"/>
      <c r="CF221" s="72">
        <f>CF208+CF215</f>
        <v>0</v>
      </c>
      <c r="CG221" s="72"/>
      <c r="CH221" s="72"/>
      <c r="CI221" s="72"/>
    </row>
    <row r="223" spans="1:87" ht="12" customHeight="1">
      <c r="A223" s="39" t="s">
        <v>350</v>
      </c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 t="s">
        <v>351</v>
      </c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3" t="s">
        <v>397</v>
      </c>
      <c r="BI223" s="33"/>
      <c r="BJ223" s="33"/>
      <c r="BK223" s="33"/>
      <c r="BL223" s="33"/>
      <c r="BM223" s="77"/>
      <c r="BN223" s="77"/>
      <c r="BO223" s="77"/>
      <c r="BP223" s="77"/>
      <c r="BQ223" s="77"/>
      <c r="BR223" s="77"/>
      <c r="BS223" s="77"/>
      <c r="BT223" s="77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</row>
    <row r="224" spans="1:87" ht="24.75" customHeight="1">
      <c r="A224" s="39" t="s">
        <v>352</v>
      </c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 t="s">
        <v>353</v>
      </c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3" t="s">
        <v>398</v>
      </c>
      <c r="BI224" s="33"/>
      <c r="BJ224" s="33"/>
      <c r="BK224" s="33"/>
      <c r="BL224" s="33"/>
      <c r="BM224" s="76"/>
      <c r="BN224" s="76"/>
      <c r="BO224" s="76"/>
      <c r="BP224" s="76"/>
      <c r="BQ224" s="76"/>
      <c r="BR224" s="76"/>
      <c r="BS224" s="76"/>
      <c r="BT224" s="76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</row>
    <row r="225" spans="1:87" ht="24.75" customHeight="1">
      <c r="A225" s="39" t="s">
        <v>354</v>
      </c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 t="s">
        <v>355</v>
      </c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3" t="s">
        <v>399</v>
      </c>
      <c r="BI225" s="33"/>
      <c r="BJ225" s="33"/>
      <c r="BK225" s="33"/>
      <c r="BL225" s="33"/>
      <c r="BM225" s="77"/>
      <c r="BN225" s="77"/>
      <c r="BO225" s="77"/>
      <c r="BP225" s="77"/>
      <c r="BQ225" s="77"/>
      <c r="BR225" s="77"/>
      <c r="BS225" s="77"/>
      <c r="BT225" s="77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</row>
    <row r="226" spans="1:12" ht="12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</row>
    <row r="227" spans="1:87" ht="12" customHeight="1">
      <c r="A227" s="40" t="s">
        <v>356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40"/>
      <c r="CF227" s="40"/>
      <c r="CG227" s="40"/>
      <c r="CH227" s="40"/>
      <c r="CI227" s="40"/>
    </row>
    <row r="228" spans="1:12" ht="12" customHeight="1">
      <c r="A228" s="25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</row>
    <row r="229" spans="1:87" ht="35.25" customHeight="1">
      <c r="A229" s="62" t="s">
        <v>116</v>
      </c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4"/>
      <c r="AD229" s="62" t="s">
        <v>54</v>
      </c>
      <c r="AE229" s="63"/>
      <c r="AF229" s="63"/>
      <c r="AG229" s="64"/>
      <c r="AH229" s="62" t="s">
        <v>357</v>
      </c>
      <c r="AI229" s="63"/>
      <c r="AJ229" s="63"/>
      <c r="AK229" s="63"/>
      <c r="AL229" s="63"/>
      <c r="AM229" s="64"/>
      <c r="AN229" s="62" t="s">
        <v>401</v>
      </c>
      <c r="AO229" s="63"/>
      <c r="AP229" s="63"/>
      <c r="AQ229" s="63"/>
      <c r="AR229" s="63"/>
      <c r="AS229" s="64"/>
      <c r="AT229" s="59" t="s">
        <v>358</v>
      </c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1"/>
      <c r="BF229" s="62" t="s">
        <v>359</v>
      </c>
      <c r="BG229" s="63"/>
      <c r="BH229" s="63"/>
      <c r="BI229" s="63"/>
      <c r="BJ229" s="63"/>
      <c r="BK229" s="64"/>
      <c r="BL229" s="62" t="s">
        <v>360</v>
      </c>
      <c r="BM229" s="63"/>
      <c r="BN229" s="63"/>
      <c r="BO229" s="63"/>
      <c r="BP229" s="63"/>
      <c r="BQ229" s="64"/>
      <c r="BR229" s="62" t="s">
        <v>361</v>
      </c>
      <c r="BS229" s="63"/>
      <c r="BT229" s="63"/>
      <c r="BU229" s="63"/>
      <c r="BV229" s="63"/>
      <c r="BW229" s="64"/>
      <c r="BX229" s="59" t="s">
        <v>400</v>
      </c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1"/>
    </row>
    <row r="230" spans="1:87" ht="38.25" customHeight="1">
      <c r="A230" s="65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7"/>
      <c r="AD230" s="65"/>
      <c r="AE230" s="66"/>
      <c r="AF230" s="66"/>
      <c r="AG230" s="67"/>
      <c r="AH230" s="65"/>
      <c r="AI230" s="66"/>
      <c r="AJ230" s="66"/>
      <c r="AK230" s="66"/>
      <c r="AL230" s="66"/>
      <c r="AM230" s="67"/>
      <c r="AN230" s="65"/>
      <c r="AO230" s="66"/>
      <c r="AP230" s="66"/>
      <c r="AQ230" s="66"/>
      <c r="AR230" s="66"/>
      <c r="AS230" s="67"/>
      <c r="AT230" s="58" t="s">
        <v>362</v>
      </c>
      <c r="AU230" s="58"/>
      <c r="AV230" s="58"/>
      <c r="AW230" s="58"/>
      <c r="AX230" s="58"/>
      <c r="AY230" s="58"/>
      <c r="AZ230" s="58" t="s">
        <v>363</v>
      </c>
      <c r="BA230" s="58"/>
      <c r="BB230" s="58"/>
      <c r="BC230" s="58"/>
      <c r="BD230" s="58"/>
      <c r="BE230" s="58"/>
      <c r="BF230" s="65"/>
      <c r="BG230" s="66"/>
      <c r="BH230" s="66"/>
      <c r="BI230" s="66"/>
      <c r="BJ230" s="66"/>
      <c r="BK230" s="67"/>
      <c r="BL230" s="65"/>
      <c r="BM230" s="66"/>
      <c r="BN230" s="66"/>
      <c r="BO230" s="66"/>
      <c r="BP230" s="66"/>
      <c r="BQ230" s="67"/>
      <c r="BR230" s="65"/>
      <c r="BS230" s="66"/>
      <c r="BT230" s="66"/>
      <c r="BU230" s="66"/>
      <c r="BV230" s="66"/>
      <c r="BW230" s="67"/>
      <c r="BX230" s="58" t="s">
        <v>364</v>
      </c>
      <c r="BY230" s="58"/>
      <c r="BZ230" s="58"/>
      <c r="CA230" s="58"/>
      <c r="CB230" s="58"/>
      <c r="CC230" s="58"/>
      <c r="CD230" s="58" t="s">
        <v>365</v>
      </c>
      <c r="CE230" s="58"/>
      <c r="CF230" s="58"/>
      <c r="CG230" s="58"/>
      <c r="CH230" s="58"/>
      <c r="CI230" s="58"/>
    </row>
    <row r="231" spans="1:87" ht="12.75" customHeight="1">
      <c r="A231" s="58">
        <v>1</v>
      </c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>
        <v>2</v>
      </c>
      <c r="AE231" s="58"/>
      <c r="AF231" s="58"/>
      <c r="AG231" s="58"/>
      <c r="AH231" s="58">
        <v>3</v>
      </c>
      <c r="AI231" s="58"/>
      <c r="AJ231" s="58"/>
      <c r="AK231" s="58"/>
      <c r="AL231" s="58"/>
      <c r="AM231" s="58"/>
      <c r="AN231" s="58">
        <v>4</v>
      </c>
      <c r="AO231" s="58"/>
      <c r="AP231" s="58"/>
      <c r="AQ231" s="58"/>
      <c r="AR231" s="58"/>
      <c r="AS231" s="58"/>
      <c r="AT231" s="58">
        <v>5</v>
      </c>
      <c r="AU231" s="58"/>
      <c r="AV231" s="58"/>
      <c r="AW231" s="58"/>
      <c r="AX231" s="58"/>
      <c r="AY231" s="58"/>
      <c r="AZ231" s="58">
        <v>6</v>
      </c>
      <c r="BA231" s="58"/>
      <c r="BB231" s="58"/>
      <c r="BC231" s="58"/>
      <c r="BD231" s="58"/>
      <c r="BE231" s="58"/>
      <c r="BF231" s="58">
        <v>7</v>
      </c>
      <c r="BG231" s="58"/>
      <c r="BH231" s="58"/>
      <c r="BI231" s="58"/>
      <c r="BJ231" s="58"/>
      <c r="BK231" s="58"/>
      <c r="BL231" s="58">
        <v>8</v>
      </c>
      <c r="BM231" s="58"/>
      <c r="BN231" s="58"/>
      <c r="BO231" s="58"/>
      <c r="BP231" s="58"/>
      <c r="BQ231" s="58"/>
      <c r="BR231" s="58">
        <v>9</v>
      </c>
      <c r="BS231" s="58"/>
      <c r="BT231" s="58"/>
      <c r="BU231" s="58"/>
      <c r="BV231" s="58"/>
      <c r="BW231" s="58"/>
      <c r="BX231" s="58">
        <v>10</v>
      </c>
      <c r="BY231" s="58"/>
      <c r="BZ231" s="58"/>
      <c r="CA231" s="58"/>
      <c r="CB231" s="58"/>
      <c r="CC231" s="58"/>
      <c r="CD231" s="58">
        <v>11</v>
      </c>
      <c r="CE231" s="58"/>
      <c r="CF231" s="58"/>
      <c r="CG231" s="58"/>
      <c r="CH231" s="58"/>
      <c r="CI231" s="58"/>
    </row>
    <row r="232" spans="1:87" ht="24" customHeight="1">
      <c r="A232" s="57" t="s">
        <v>402</v>
      </c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8">
        <v>1500</v>
      </c>
      <c r="AE232" s="58"/>
      <c r="AF232" s="58"/>
      <c r="AG232" s="58"/>
      <c r="AH232" s="72">
        <f>SUM(AH234,AH238:AM244)</f>
        <v>0</v>
      </c>
      <c r="AI232" s="72"/>
      <c r="AJ232" s="72"/>
      <c r="AK232" s="72"/>
      <c r="AL232" s="72"/>
      <c r="AM232" s="72"/>
      <c r="AN232" s="31" t="s">
        <v>414</v>
      </c>
      <c r="AO232" s="49">
        <f>SUM(AO234,AO238:AR244)</f>
        <v>0</v>
      </c>
      <c r="AP232" s="49"/>
      <c r="AQ232" s="49"/>
      <c r="AR232" s="49"/>
      <c r="AS232" s="32" t="s">
        <v>415</v>
      </c>
      <c r="AT232" s="72">
        <f>SUM(AT234,AT238:AY244)</f>
        <v>0</v>
      </c>
      <c r="AU232" s="72"/>
      <c r="AV232" s="72"/>
      <c r="AW232" s="72"/>
      <c r="AX232" s="72"/>
      <c r="AY232" s="72"/>
      <c r="AZ232" s="31" t="s">
        <v>414</v>
      </c>
      <c r="BA232" s="49">
        <f>SUM(BA234,BA238:BD244)</f>
        <v>0</v>
      </c>
      <c r="BB232" s="49"/>
      <c r="BC232" s="49"/>
      <c r="BD232" s="49"/>
      <c r="BE232" s="32" t="s">
        <v>415</v>
      </c>
      <c r="BF232" s="72">
        <f>SUM(BF234,BF238:BK244)</f>
        <v>0</v>
      </c>
      <c r="BG232" s="72"/>
      <c r="BH232" s="72"/>
      <c r="BI232" s="72"/>
      <c r="BJ232" s="72"/>
      <c r="BK232" s="72"/>
      <c r="BL232" s="72">
        <f>SUM(BL234,BL238:BQ244)</f>
        <v>0</v>
      </c>
      <c r="BM232" s="72"/>
      <c r="BN232" s="72"/>
      <c r="BO232" s="72"/>
      <c r="BP232" s="72"/>
      <c r="BQ232" s="72"/>
      <c r="BR232" s="31" t="s">
        <v>414</v>
      </c>
      <c r="BS232" s="49">
        <f>SUM(BS234,BS238:BV244)</f>
        <v>0</v>
      </c>
      <c r="BT232" s="49"/>
      <c r="BU232" s="49"/>
      <c r="BV232" s="49"/>
      <c r="BW232" s="32" t="s">
        <v>415</v>
      </c>
      <c r="BX232" s="72">
        <f>SUM(BX234,BX238:CC244)</f>
        <v>0</v>
      </c>
      <c r="BY232" s="72"/>
      <c r="BZ232" s="72"/>
      <c r="CA232" s="72"/>
      <c r="CB232" s="72"/>
      <c r="CC232" s="72"/>
      <c r="CD232" s="72">
        <f>SUM(CD234,CD238:CI244)</f>
        <v>0</v>
      </c>
      <c r="CE232" s="72"/>
      <c r="CF232" s="72"/>
      <c r="CG232" s="72"/>
      <c r="CH232" s="72"/>
      <c r="CI232" s="72"/>
    </row>
    <row r="233" spans="1:87" ht="12" customHeight="1">
      <c r="A233" s="70" t="s">
        <v>50</v>
      </c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58"/>
      <c r="AE233" s="58"/>
      <c r="AF233" s="58"/>
      <c r="AG233" s="58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  <c r="BH233" s="71"/>
      <c r="BI233" s="71"/>
      <c r="BJ233" s="71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/>
      <c r="BZ233" s="71"/>
      <c r="CA233" s="71"/>
      <c r="CB233" s="71"/>
      <c r="CC233" s="71"/>
      <c r="CD233" s="71"/>
      <c r="CE233" s="71"/>
      <c r="CF233" s="71"/>
      <c r="CG233" s="71"/>
      <c r="CH233" s="71"/>
      <c r="CI233" s="71"/>
    </row>
    <row r="234" spans="1:87" ht="12" customHeight="1">
      <c r="A234" s="56" t="s">
        <v>366</v>
      </c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8">
        <v>1510</v>
      </c>
      <c r="AE234" s="58"/>
      <c r="AF234" s="58"/>
      <c r="AG234" s="58"/>
      <c r="AH234" s="71"/>
      <c r="AI234" s="71"/>
      <c r="AJ234" s="71"/>
      <c r="AK234" s="71"/>
      <c r="AL234" s="71"/>
      <c r="AM234" s="71"/>
      <c r="AN234" s="27" t="s">
        <v>414</v>
      </c>
      <c r="AO234" s="48"/>
      <c r="AP234" s="48"/>
      <c r="AQ234" s="48"/>
      <c r="AR234" s="48"/>
      <c r="AS234" s="28" t="s">
        <v>415</v>
      </c>
      <c r="AT234" s="71"/>
      <c r="AU234" s="71"/>
      <c r="AV234" s="71"/>
      <c r="AW234" s="71"/>
      <c r="AX234" s="71"/>
      <c r="AY234" s="71"/>
      <c r="AZ234" s="27" t="s">
        <v>414</v>
      </c>
      <c r="BA234" s="48"/>
      <c r="BB234" s="48"/>
      <c r="BC234" s="48"/>
      <c r="BD234" s="48"/>
      <c r="BE234" s="28" t="s">
        <v>415</v>
      </c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27" t="s">
        <v>414</v>
      </c>
      <c r="BS234" s="48"/>
      <c r="BT234" s="48"/>
      <c r="BU234" s="48"/>
      <c r="BV234" s="48"/>
      <c r="BW234" s="28" t="s">
        <v>415</v>
      </c>
      <c r="BX234" s="72">
        <f>BL234-BS234</f>
        <v>0</v>
      </c>
      <c r="BY234" s="72"/>
      <c r="BZ234" s="72"/>
      <c r="CA234" s="72"/>
      <c r="CB234" s="72"/>
      <c r="CC234" s="72"/>
      <c r="CD234" s="72">
        <f>AT234-BA234-BF234+BX234</f>
        <v>0</v>
      </c>
      <c r="CE234" s="72"/>
      <c r="CF234" s="72"/>
      <c r="CG234" s="72"/>
      <c r="CH234" s="72"/>
      <c r="CI234" s="72"/>
    </row>
    <row r="235" spans="1:87" ht="12" customHeight="1">
      <c r="A235" s="68" t="s">
        <v>367</v>
      </c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2">
        <v>1511</v>
      </c>
      <c r="AE235" s="63"/>
      <c r="AF235" s="63"/>
      <c r="AG235" s="64"/>
      <c r="AH235" s="50"/>
      <c r="AI235" s="52"/>
      <c r="AJ235" s="52"/>
      <c r="AK235" s="52"/>
      <c r="AL235" s="52"/>
      <c r="AM235" s="54"/>
      <c r="AN235" s="50" t="s">
        <v>414</v>
      </c>
      <c r="AO235" s="52"/>
      <c r="AP235" s="52"/>
      <c r="AQ235" s="52"/>
      <c r="AR235" s="52"/>
      <c r="AS235" s="54" t="s">
        <v>415</v>
      </c>
      <c r="AT235" s="50"/>
      <c r="AU235" s="52"/>
      <c r="AV235" s="52"/>
      <c r="AW235" s="52"/>
      <c r="AX235" s="52"/>
      <c r="AY235" s="54"/>
      <c r="AZ235" s="50" t="s">
        <v>414</v>
      </c>
      <c r="BA235" s="52"/>
      <c r="BB235" s="52"/>
      <c r="BC235" s="52"/>
      <c r="BD235" s="52"/>
      <c r="BE235" s="54" t="s">
        <v>415</v>
      </c>
      <c r="BF235" s="50"/>
      <c r="BG235" s="52"/>
      <c r="BH235" s="52"/>
      <c r="BI235" s="52"/>
      <c r="BJ235" s="52"/>
      <c r="BK235" s="54"/>
      <c r="BL235" s="50"/>
      <c r="BM235" s="52"/>
      <c r="BN235" s="52"/>
      <c r="BO235" s="52"/>
      <c r="BP235" s="52"/>
      <c r="BQ235" s="54"/>
      <c r="BR235" s="50" t="s">
        <v>414</v>
      </c>
      <c r="BS235" s="52"/>
      <c r="BT235" s="52"/>
      <c r="BU235" s="52"/>
      <c r="BV235" s="52"/>
      <c r="BW235" s="54" t="s">
        <v>415</v>
      </c>
      <c r="BX235" s="74">
        <f>BL235-BS235</f>
        <v>0</v>
      </c>
      <c r="BY235" s="75"/>
      <c r="BZ235" s="75"/>
      <c r="CA235" s="75"/>
      <c r="CB235" s="75"/>
      <c r="CC235" s="46"/>
      <c r="CD235" s="74">
        <f>AT235-BA235-BF235+BX235</f>
        <v>0</v>
      </c>
      <c r="CE235" s="75"/>
      <c r="CF235" s="75"/>
      <c r="CG235" s="75"/>
      <c r="CH235" s="75"/>
      <c r="CI235" s="46"/>
    </row>
    <row r="236" spans="1:87" ht="12" customHeight="1">
      <c r="A236" s="69" t="s">
        <v>368</v>
      </c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5"/>
      <c r="AE236" s="66"/>
      <c r="AF236" s="66"/>
      <c r="AG236" s="67"/>
      <c r="AH236" s="51"/>
      <c r="AI236" s="53"/>
      <c r="AJ236" s="53"/>
      <c r="AK236" s="53"/>
      <c r="AL236" s="53"/>
      <c r="AM236" s="55"/>
      <c r="AN236" s="51"/>
      <c r="AO236" s="53"/>
      <c r="AP236" s="53"/>
      <c r="AQ236" s="53"/>
      <c r="AR236" s="53"/>
      <c r="AS236" s="55"/>
      <c r="AT236" s="51"/>
      <c r="AU236" s="53"/>
      <c r="AV236" s="53"/>
      <c r="AW236" s="53"/>
      <c r="AX236" s="53"/>
      <c r="AY236" s="55"/>
      <c r="AZ236" s="51"/>
      <c r="BA236" s="53"/>
      <c r="BB236" s="53"/>
      <c r="BC236" s="53"/>
      <c r="BD236" s="53"/>
      <c r="BE236" s="55"/>
      <c r="BF236" s="51"/>
      <c r="BG236" s="53"/>
      <c r="BH236" s="53"/>
      <c r="BI236" s="53"/>
      <c r="BJ236" s="53"/>
      <c r="BK236" s="55"/>
      <c r="BL236" s="51"/>
      <c r="BM236" s="53"/>
      <c r="BN236" s="53"/>
      <c r="BO236" s="53"/>
      <c r="BP236" s="53"/>
      <c r="BQ236" s="55"/>
      <c r="BR236" s="51"/>
      <c r="BS236" s="53"/>
      <c r="BT236" s="53"/>
      <c r="BU236" s="53"/>
      <c r="BV236" s="53"/>
      <c r="BW236" s="55"/>
      <c r="BX236" s="47"/>
      <c r="BY236" s="43"/>
      <c r="BZ236" s="43"/>
      <c r="CA236" s="43"/>
      <c r="CB236" s="43"/>
      <c r="CC236" s="44"/>
      <c r="CD236" s="47"/>
      <c r="CE236" s="43"/>
      <c r="CF236" s="43"/>
      <c r="CG236" s="43"/>
      <c r="CH236" s="43"/>
      <c r="CI236" s="44"/>
    </row>
    <row r="237" spans="1:87" ht="12" customHeight="1">
      <c r="A237" s="70" t="s">
        <v>369</v>
      </c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58">
        <v>1512</v>
      </c>
      <c r="AE237" s="58"/>
      <c r="AF237" s="58"/>
      <c r="AG237" s="58"/>
      <c r="AH237" s="71"/>
      <c r="AI237" s="71"/>
      <c r="AJ237" s="71"/>
      <c r="AK237" s="71"/>
      <c r="AL237" s="71"/>
      <c r="AM237" s="71"/>
      <c r="AN237" s="27" t="s">
        <v>414</v>
      </c>
      <c r="AO237" s="48"/>
      <c r="AP237" s="48"/>
      <c r="AQ237" s="48"/>
      <c r="AR237" s="48"/>
      <c r="AS237" s="28" t="s">
        <v>415</v>
      </c>
      <c r="AT237" s="71"/>
      <c r="AU237" s="71"/>
      <c r="AV237" s="71"/>
      <c r="AW237" s="71"/>
      <c r="AX237" s="71"/>
      <c r="AY237" s="71"/>
      <c r="AZ237" s="27" t="s">
        <v>414</v>
      </c>
      <c r="BA237" s="48"/>
      <c r="BB237" s="48"/>
      <c r="BC237" s="48"/>
      <c r="BD237" s="48"/>
      <c r="BE237" s="28" t="s">
        <v>415</v>
      </c>
      <c r="BF237" s="71"/>
      <c r="BG237" s="71"/>
      <c r="BH237" s="71"/>
      <c r="BI237" s="71"/>
      <c r="BJ237" s="71"/>
      <c r="BK237" s="71"/>
      <c r="BL237" s="71"/>
      <c r="BM237" s="71"/>
      <c r="BN237" s="71"/>
      <c r="BO237" s="71"/>
      <c r="BP237" s="71"/>
      <c r="BQ237" s="71"/>
      <c r="BR237" s="27" t="s">
        <v>414</v>
      </c>
      <c r="BS237" s="48"/>
      <c r="BT237" s="48"/>
      <c r="BU237" s="48"/>
      <c r="BV237" s="48"/>
      <c r="BW237" s="28" t="s">
        <v>415</v>
      </c>
      <c r="BX237" s="72">
        <f>BL237-BS237</f>
        <v>0</v>
      </c>
      <c r="BY237" s="72"/>
      <c r="BZ237" s="72"/>
      <c r="CA237" s="72"/>
      <c r="CB237" s="72"/>
      <c r="CC237" s="72"/>
      <c r="CD237" s="72">
        <f>AT237-BA237-BF237+BX237</f>
        <v>0</v>
      </c>
      <c r="CE237" s="72"/>
      <c r="CF237" s="72"/>
      <c r="CG237" s="72"/>
      <c r="CH237" s="72"/>
      <c r="CI237" s="72"/>
    </row>
    <row r="238" spans="1:87" ht="12" customHeight="1">
      <c r="A238" s="56" t="s">
        <v>370</v>
      </c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8">
        <v>1513</v>
      </c>
      <c r="AE238" s="58"/>
      <c r="AF238" s="58"/>
      <c r="AG238" s="58"/>
      <c r="AH238" s="71"/>
      <c r="AI238" s="71"/>
      <c r="AJ238" s="71"/>
      <c r="AK238" s="71"/>
      <c r="AL238" s="71"/>
      <c r="AM238" s="71"/>
      <c r="AN238" s="27" t="s">
        <v>414</v>
      </c>
      <c r="AO238" s="48"/>
      <c r="AP238" s="48"/>
      <c r="AQ238" s="48"/>
      <c r="AR238" s="48"/>
      <c r="AS238" s="28" t="s">
        <v>415</v>
      </c>
      <c r="AT238" s="71"/>
      <c r="AU238" s="71"/>
      <c r="AV238" s="71"/>
      <c r="AW238" s="71"/>
      <c r="AX238" s="71"/>
      <c r="AY238" s="71"/>
      <c r="AZ238" s="27" t="s">
        <v>414</v>
      </c>
      <c r="BA238" s="48"/>
      <c r="BB238" s="48"/>
      <c r="BC238" s="48"/>
      <c r="BD238" s="48"/>
      <c r="BE238" s="28" t="s">
        <v>415</v>
      </c>
      <c r="BF238" s="71"/>
      <c r="BG238" s="71"/>
      <c r="BH238" s="71"/>
      <c r="BI238" s="71"/>
      <c r="BJ238" s="71"/>
      <c r="BK238" s="71"/>
      <c r="BL238" s="71"/>
      <c r="BM238" s="71"/>
      <c r="BN238" s="71"/>
      <c r="BO238" s="71"/>
      <c r="BP238" s="71"/>
      <c r="BQ238" s="71"/>
      <c r="BR238" s="27" t="s">
        <v>414</v>
      </c>
      <c r="BS238" s="48"/>
      <c r="BT238" s="48"/>
      <c r="BU238" s="48"/>
      <c r="BV238" s="48"/>
      <c r="BW238" s="28" t="s">
        <v>415</v>
      </c>
      <c r="BX238" s="72">
        <f aca="true" t="shared" si="5" ref="BX238:BX244">BL238-BS238</f>
        <v>0</v>
      </c>
      <c r="BY238" s="72"/>
      <c r="BZ238" s="72"/>
      <c r="CA238" s="72"/>
      <c r="CB238" s="72"/>
      <c r="CC238" s="72"/>
      <c r="CD238" s="72">
        <f aca="true" t="shared" si="6" ref="CD238:CD244">AT238-BA238-BF238+BX238</f>
        <v>0</v>
      </c>
      <c r="CE238" s="72"/>
      <c r="CF238" s="72"/>
      <c r="CG238" s="72"/>
      <c r="CH238" s="72"/>
      <c r="CI238" s="72"/>
    </row>
    <row r="239" spans="1:87" ht="12" customHeight="1">
      <c r="A239" s="56" t="s">
        <v>371</v>
      </c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8">
        <v>1514</v>
      </c>
      <c r="AE239" s="58"/>
      <c r="AF239" s="58"/>
      <c r="AG239" s="58"/>
      <c r="AH239" s="71"/>
      <c r="AI239" s="71"/>
      <c r="AJ239" s="71"/>
      <c r="AK239" s="71"/>
      <c r="AL239" s="71"/>
      <c r="AM239" s="71"/>
      <c r="AN239" s="27" t="s">
        <v>414</v>
      </c>
      <c r="AO239" s="48"/>
      <c r="AP239" s="48"/>
      <c r="AQ239" s="48"/>
      <c r="AR239" s="48"/>
      <c r="AS239" s="28" t="s">
        <v>415</v>
      </c>
      <c r="AT239" s="71"/>
      <c r="AU239" s="71"/>
      <c r="AV239" s="71"/>
      <c r="AW239" s="71"/>
      <c r="AX239" s="71"/>
      <c r="AY239" s="71"/>
      <c r="AZ239" s="27" t="s">
        <v>414</v>
      </c>
      <c r="BA239" s="48"/>
      <c r="BB239" s="48"/>
      <c r="BC239" s="48"/>
      <c r="BD239" s="48"/>
      <c r="BE239" s="28" t="s">
        <v>415</v>
      </c>
      <c r="BF239" s="71"/>
      <c r="BG239" s="71"/>
      <c r="BH239" s="71"/>
      <c r="BI239" s="71"/>
      <c r="BJ239" s="71"/>
      <c r="BK239" s="71"/>
      <c r="BL239" s="71"/>
      <c r="BM239" s="71"/>
      <c r="BN239" s="71"/>
      <c r="BO239" s="71"/>
      <c r="BP239" s="71"/>
      <c r="BQ239" s="71"/>
      <c r="BR239" s="27" t="s">
        <v>414</v>
      </c>
      <c r="BS239" s="48"/>
      <c r="BT239" s="48"/>
      <c r="BU239" s="48"/>
      <c r="BV239" s="48"/>
      <c r="BW239" s="28" t="s">
        <v>415</v>
      </c>
      <c r="BX239" s="72">
        <f t="shared" si="5"/>
        <v>0</v>
      </c>
      <c r="BY239" s="72"/>
      <c r="BZ239" s="72"/>
      <c r="CA239" s="72"/>
      <c r="CB239" s="72"/>
      <c r="CC239" s="72"/>
      <c r="CD239" s="72">
        <f t="shared" si="6"/>
        <v>0</v>
      </c>
      <c r="CE239" s="72"/>
      <c r="CF239" s="72"/>
      <c r="CG239" s="72"/>
      <c r="CH239" s="72"/>
      <c r="CI239" s="72"/>
    </row>
    <row r="240" spans="1:87" ht="12" customHeight="1">
      <c r="A240" s="56" t="s">
        <v>372</v>
      </c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8">
        <v>1515</v>
      </c>
      <c r="AE240" s="58"/>
      <c r="AF240" s="58"/>
      <c r="AG240" s="58"/>
      <c r="AH240" s="71"/>
      <c r="AI240" s="71"/>
      <c r="AJ240" s="71"/>
      <c r="AK240" s="71"/>
      <c r="AL240" s="71"/>
      <c r="AM240" s="71"/>
      <c r="AN240" s="27" t="s">
        <v>414</v>
      </c>
      <c r="AO240" s="48"/>
      <c r="AP240" s="48"/>
      <c r="AQ240" s="48"/>
      <c r="AR240" s="48"/>
      <c r="AS240" s="28" t="s">
        <v>415</v>
      </c>
      <c r="AT240" s="71"/>
      <c r="AU240" s="71"/>
      <c r="AV240" s="71"/>
      <c r="AW240" s="71"/>
      <c r="AX240" s="71"/>
      <c r="AY240" s="71"/>
      <c r="AZ240" s="27" t="s">
        <v>414</v>
      </c>
      <c r="BA240" s="48"/>
      <c r="BB240" s="48"/>
      <c r="BC240" s="48"/>
      <c r="BD240" s="48"/>
      <c r="BE240" s="28" t="s">
        <v>415</v>
      </c>
      <c r="BF240" s="71"/>
      <c r="BG240" s="71"/>
      <c r="BH240" s="71"/>
      <c r="BI240" s="71"/>
      <c r="BJ240" s="71"/>
      <c r="BK240" s="71"/>
      <c r="BL240" s="71"/>
      <c r="BM240" s="71"/>
      <c r="BN240" s="71"/>
      <c r="BO240" s="71"/>
      <c r="BP240" s="71"/>
      <c r="BQ240" s="71"/>
      <c r="BR240" s="27" t="s">
        <v>414</v>
      </c>
      <c r="BS240" s="48"/>
      <c r="BT240" s="48"/>
      <c r="BU240" s="48"/>
      <c r="BV240" s="48"/>
      <c r="BW240" s="28" t="s">
        <v>415</v>
      </c>
      <c r="BX240" s="72">
        <f t="shared" si="5"/>
        <v>0</v>
      </c>
      <c r="BY240" s="72"/>
      <c r="BZ240" s="72"/>
      <c r="CA240" s="72"/>
      <c r="CB240" s="72"/>
      <c r="CC240" s="72"/>
      <c r="CD240" s="72">
        <f t="shared" si="6"/>
        <v>0</v>
      </c>
      <c r="CE240" s="72"/>
      <c r="CF240" s="72"/>
      <c r="CG240" s="72"/>
      <c r="CH240" s="72"/>
      <c r="CI240" s="72"/>
    </row>
    <row r="241" spans="1:87" ht="12" customHeight="1">
      <c r="A241" s="56" t="s">
        <v>373</v>
      </c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8">
        <v>1516</v>
      </c>
      <c r="AE241" s="58"/>
      <c r="AF241" s="58"/>
      <c r="AG241" s="58"/>
      <c r="AH241" s="71"/>
      <c r="AI241" s="71"/>
      <c r="AJ241" s="71"/>
      <c r="AK241" s="71"/>
      <c r="AL241" s="71"/>
      <c r="AM241" s="71"/>
      <c r="AN241" s="27" t="s">
        <v>414</v>
      </c>
      <c r="AO241" s="48"/>
      <c r="AP241" s="48"/>
      <c r="AQ241" s="48"/>
      <c r="AR241" s="48"/>
      <c r="AS241" s="28" t="s">
        <v>415</v>
      </c>
      <c r="AT241" s="71"/>
      <c r="AU241" s="71"/>
      <c r="AV241" s="71"/>
      <c r="AW241" s="71"/>
      <c r="AX241" s="71"/>
      <c r="AY241" s="71"/>
      <c r="AZ241" s="27" t="s">
        <v>414</v>
      </c>
      <c r="BA241" s="48"/>
      <c r="BB241" s="48"/>
      <c r="BC241" s="48"/>
      <c r="BD241" s="48"/>
      <c r="BE241" s="28" t="s">
        <v>415</v>
      </c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27" t="s">
        <v>414</v>
      </c>
      <c r="BS241" s="48"/>
      <c r="BT241" s="48"/>
      <c r="BU241" s="48"/>
      <c r="BV241" s="48"/>
      <c r="BW241" s="28" t="s">
        <v>415</v>
      </c>
      <c r="BX241" s="72">
        <f t="shared" si="5"/>
        <v>0</v>
      </c>
      <c r="BY241" s="72"/>
      <c r="BZ241" s="72"/>
      <c r="CA241" s="72"/>
      <c r="CB241" s="72"/>
      <c r="CC241" s="72"/>
      <c r="CD241" s="72">
        <f t="shared" si="6"/>
        <v>0</v>
      </c>
      <c r="CE241" s="72"/>
      <c r="CF241" s="72"/>
      <c r="CG241" s="72"/>
      <c r="CH241" s="72"/>
      <c r="CI241" s="72"/>
    </row>
    <row r="242" spans="1:87" ht="12" customHeight="1">
      <c r="A242" s="56" t="s">
        <v>374</v>
      </c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8">
        <v>1517</v>
      </c>
      <c r="AE242" s="58"/>
      <c r="AF242" s="58"/>
      <c r="AG242" s="58"/>
      <c r="AH242" s="71"/>
      <c r="AI242" s="71"/>
      <c r="AJ242" s="71"/>
      <c r="AK242" s="71"/>
      <c r="AL242" s="71"/>
      <c r="AM242" s="71"/>
      <c r="AN242" s="27" t="s">
        <v>414</v>
      </c>
      <c r="AO242" s="48"/>
      <c r="AP242" s="48"/>
      <c r="AQ242" s="48"/>
      <c r="AR242" s="48"/>
      <c r="AS242" s="28" t="s">
        <v>415</v>
      </c>
      <c r="AT242" s="71"/>
      <c r="AU242" s="71"/>
      <c r="AV242" s="71"/>
      <c r="AW242" s="71"/>
      <c r="AX242" s="71"/>
      <c r="AY242" s="71"/>
      <c r="AZ242" s="27" t="s">
        <v>414</v>
      </c>
      <c r="BA242" s="48"/>
      <c r="BB242" s="48"/>
      <c r="BC242" s="48"/>
      <c r="BD242" s="48"/>
      <c r="BE242" s="28" t="s">
        <v>415</v>
      </c>
      <c r="BF242" s="71"/>
      <c r="BG242" s="71"/>
      <c r="BH242" s="71"/>
      <c r="BI242" s="71"/>
      <c r="BJ242" s="71"/>
      <c r="BK242" s="71"/>
      <c r="BL242" s="71"/>
      <c r="BM242" s="71"/>
      <c r="BN242" s="71"/>
      <c r="BO242" s="71"/>
      <c r="BP242" s="71"/>
      <c r="BQ242" s="71"/>
      <c r="BR242" s="27" t="s">
        <v>414</v>
      </c>
      <c r="BS242" s="48"/>
      <c r="BT242" s="48"/>
      <c r="BU242" s="48"/>
      <c r="BV242" s="48"/>
      <c r="BW242" s="28" t="s">
        <v>415</v>
      </c>
      <c r="BX242" s="72">
        <f t="shared" si="5"/>
        <v>0</v>
      </c>
      <c r="BY242" s="72"/>
      <c r="BZ242" s="72"/>
      <c r="CA242" s="72"/>
      <c r="CB242" s="72"/>
      <c r="CC242" s="72"/>
      <c r="CD242" s="72">
        <f t="shared" si="6"/>
        <v>0</v>
      </c>
      <c r="CE242" s="72"/>
      <c r="CF242" s="72"/>
      <c r="CG242" s="72"/>
      <c r="CH242" s="72"/>
      <c r="CI242" s="72"/>
    </row>
    <row r="243" spans="1:87" ht="12" customHeight="1">
      <c r="A243" s="56" t="s">
        <v>375</v>
      </c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8">
        <v>1518</v>
      </c>
      <c r="AE243" s="58"/>
      <c r="AF243" s="58"/>
      <c r="AG243" s="58"/>
      <c r="AH243" s="71"/>
      <c r="AI243" s="71"/>
      <c r="AJ243" s="71"/>
      <c r="AK243" s="71"/>
      <c r="AL243" s="71"/>
      <c r="AM243" s="71"/>
      <c r="AN243" s="27" t="s">
        <v>414</v>
      </c>
      <c r="AO243" s="48"/>
      <c r="AP243" s="48"/>
      <c r="AQ243" s="48"/>
      <c r="AR243" s="48"/>
      <c r="AS243" s="28" t="s">
        <v>415</v>
      </c>
      <c r="AT243" s="71"/>
      <c r="AU243" s="71"/>
      <c r="AV243" s="71"/>
      <c r="AW243" s="71"/>
      <c r="AX243" s="71"/>
      <c r="AY243" s="71"/>
      <c r="AZ243" s="27" t="s">
        <v>414</v>
      </c>
      <c r="BA243" s="48"/>
      <c r="BB243" s="48"/>
      <c r="BC243" s="48"/>
      <c r="BD243" s="48"/>
      <c r="BE243" s="28" t="s">
        <v>415</v>
      </c>
      <c r="BF243" s="71"/>
      <c r="BG243" s="71"/>
      <c r="BH243" s="71"/>
      <c r="BI243" s="71"/>
      <c r="BJ243" s="71"/>
      <c r="BK243" s="71"/>
      <c r="BL243" s="71"/>
      <c r="BM243" s="71"/>
      <c r="BN243" s="71"/>
      <c r="BO243" s="71"/>
      <c r="BP243" s="71"/>
      <c r="BQ243" s="71"/>
      <c r="BR243" s="27" t="s">
        <v>414</v>
      </c>
      <c r="BS243" s="48"/>
      <c r="BT243" s="48"/>
      <c r="BU243" s="48"/>
      <c r="BV243" s="48"/>
      <c r="BW243" s="28" t="s">
        <v>415</v>
      </c>
      <c r="BX243" s="72">
        <f t="shared" si="5"/>
        <v>0</v>
      </c>
      <c r="BY243" s="72"/>
      <c r="BZ243" s="72"/>
      <c r="CA243" s="72"/>
      <c r="CB243" s="72"/>
      <c r="CC243" s="72"/>
      <c r="CD243" s="72">
        <f t="shared" si="6"/>
        <v>0</v>
      </c>
      <c r="CE243" s="72"/>
      <c r="CF243" s="72"/>
      <c r="CG243" s="72"/>
      <c r="CH243" s="72"/>
      <c r="CI243" s="72"/>
    </row>
    <row r="244" spans="1:87" ht="12" customHeight="1">
      <c r="A244" s="56" t="s">
        <v>376</v>
      </c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8">
        <v>1519</v>
      </c>
      <c r="AE244" s="58"/>
      <c r="AF244" s="58"/>
      <c r="AG244" s="58"/>
      <c r="AH244" s="71"/>
      <c r="AI244" s="71"/>
      <c r="AJ244" s="71"/>
      <c r="AK244" s="71"/>
      <c r="AL244" s="71"/>
      <c r="AM244" s="71"/>
      <c r="AN244" s="27" t="s">
        <v>414</v>
      </c>
      <c r="AO244" s="48"/>
      <c r="AP244" s="48"/>
      <c r="AQ244" s="48"/>
      <c r="AR244" s="48"/>
      <c r="AS244" s="28" t="s">
        <v>415</v>
      </c>
      <c r="AT244" s="71"/>
      <c r="AU244" s="71"/>
      <c r="AV244" s="71"/>
      <c r="AW244" s="71"/>
      <c r="AX244" s="71"/>
      <c r="AY244" s="71"/>
      <c r="AZ244" s="27" t="s">
        <v>414</v>
      </c>
      <c r="BA244" s="48"/>
      <c r="BB244" s="48"/>
      <c r="BC244" s="48"/>
      <c r="BD244" s="48"/>
      <c r="BE244" s="28" t="s">
        <v>415</v>
      </c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27" t="s">
        <v>414</v>
      </c>
      <c r="BS244" s="48"/>
      <c r="BT244" s="48"/>
      <c r="BU244" s="48"/>
      <c r="BV244" s="48"/>
      <c r="BW244" s="28" t="s">
        <v>415</v>
      </c>
      <c r="BX244" s="72">
        <f t="shared" si="5"/>
        <v>0</v>
      </c>
      <c r="BY244" s="72"/>
      <c r="BZ244" s="72"/>
      <c r="CA244" s="72"/>
      <c r="CB244" s="72"/>
      <c r="CC244" s="72"/>
      <c r="CD244" s="72">
        <f t="shared" si="6"/>
        <v>0</v>
      </c>
      <c r="CE244" s="72"/>
      <c r="CF244" s="72"/>
      <c r="CG244" s="72"/>
      <c r="CH244" s="72"/>
      <c r="CI244" s="72"/>
    </row>
    <row r="245" spans="1:87" ht="24" customHeight="1">
      <c r="A245" s="57" t="s">
        <v>403</v>
      </c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8">
        <v>1520</v>
      </c>
      <c r="AE245" s="58"/>
      <c r="AF245" s="58"/>
      <c r="AG245" s="58"/>
      <c r="AH245" s="72">
        <f>SUM(AH247,AH251:AM257)</f>
        <v>0</v>
      </c>
      <c r="AI245" s="72"/>
      <c r="AJ245" s="72"/>
      <c r="AK245" s="72"/>
      <c r="AL245" s="72"/>
      <c r="AM245" s="72"/>
      <c r="AN245" s="31" t="s">
        <v>414</v>
      </c>
      <c r="AO245" s="49">
        <f>SUM(AO247,AO251:AR257)</f>
        <v>0</v>
      </c>
      <c r="AP245" s="49"/>
      <c r="AQ245" s="49"/>
      <c r="AR245" s="49"/>
      <c r="AS245" s="32" t="s">
        <v>415</v>
      </c>
      <c r="AT245" s="72">
        <f>SUM(AT247,AT251:AY257)</f>
        <v>0</v>
      </c>
      <c r="AU245" s="72"/>
      <c r="AV245" s="72"/>
      <c r="AW245" s="72"/>
      <c r="AX245" s="72"/>
      <c r="AY245" s="72"/>
      <c r="AZ245" s="31" t="s">
        <v>414</v>
      </c>
      <c r="BA245" s="49">
        <f>SUM(BA247,BA251:BD257)</f>
        <v>0</v>
      </c>
      <c r="BB245" s="49"/>
      <c r="BC245" s="49"/>
      <c r="BD245" s="49"/>
      <c r="BE245" s="32" t="s">
        <v>415</v>
      </c>
      <c r="BF245" s="72">
        <f>SUM(BF247,BF251:BK257)</f>
        <v>0</v>
      </c>
      <c r="BG245" s="72"/>
      <c r="BH245" s="72"/>
      <c r="BI245" s="72"/>
      <c r="BJ245" s="72"/>
      <c r="BK245" s="72"/>
      <c r="BL245" s="72">
        <f>SUM(BL247,BL251:BQ257)</f>
        <v>0</v>
      </c>
      <c r="BM245" s="72"/>
      <c r="BN245" s="72"/>
      <c r="BO245" s="72"/>
      <c r="BP245" s="72"/>
      <c r="BQ245" s="72"/>
      <c r="BR245" s="31" t="s">
        <v>414</v>
      </c>
      <c r="BS245" s="49">
        <f>SUM(BS247,BS251:BV257)</f>
        <v>0</v>
      </c>
      <c r="BT245" s="49"/>
      <c r="BU245" s="49"/>
      <c r="BV245" s="49"/>
      <c r="BW245" s="32" t="s">
        <v>415</v>
      </c>
      <c r="BX245" s="72">
        <f>SUM(BX247,BX251:CC257)</f>
        <v>0</v>
      </c>
      <c r="BY245" s="72"/>
      <c r="BZ245" s="72"/>
      <c r="CA245" s="72"/>
      <c r="CB245" s="72"/>
      <c r="CC245" s="72"/>
      <c r="CD245" s="72">
        <f>SUM(CD247,CD251:CI257)</f>
        <v>0</v>
      </c>
      <c r="CE245" s="72"/>
      <c r="CF245" s="72"/>
      <c r="CG245" s="72"/>
      <c r="CH245" s="72"/>
      <c r="CI245" s="72"/>
    </row>
    <row r="246" spans="1:87" ht="12" customHeight="1">
      <c r="A246" s="56" t="s">
        <v>50</v>
      </c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8"/>
      <c r="AE246" s="58"/>
      <c r="AF246" s="58"/>
      <c r="AG246" s="58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  <c r="BU246" s="71"/>
      <c r="BV246" s="71"/>
      <c r="BW246" s="71"/>
      <c r="BX246" s="71"/>
      <c r="BY246" s="71"/>
      <c r="BZ246" s="71"/>
      <c r="CA246" s="71"/>
      <c r="CB246" s="71"/>
      <c r="CC246" s="71"/>
      <c r="CD246" s="34"/>
      <c r="CE246" s="48"/>
      <c r="CF246" s="48"/>
      <c r="CG246" s="48"/>
      <c r="CH246" s="48"/>
      <c r="CI246" s="35"/>
    </row>
    <row r="247" spans="1:87" ht="12" customHeight="1">
      <c r="A247" s="56" t="s">
        <v>377</v>
      </c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8">
        <v>1530</v>
      </c>
      <c r="AE247" s="58"/>
      <c r="AF247" s="58"/>
      <c r="AG247" s="58"/>
      <c r="AH247" s="71"/>
      <c r="AI247" s="71"/>
      <c r="AJ247" s="71"/>
      <c r="AK247" s="71"/>
      <c r="AL247" s="71"/>
      <c r="AM247" s="71"/>
      <c r="AN247" s="27" t="s">
        <v>414</v>
      </c>
      <c r="AO247" s="48"/>
      <c r="AP247" s="48"/>
      <c r="AQ247" s="48"/>
      <c r="AR247" s="48"/>
      <c r="AS247" s="28" t="s">
        <v>415</v>
      </c>
      <c r="AT247" s="71"/>
      <c r="AU247" s="71"/>
      <c r="AV247" s="71"/>
      <c r="AW247" s="71"/>
      <c r="AX247" s="71"/>
      <c r="AY247" s="71"/>
      <c r="AZ247" s="27" t="s">
        <v>414</v>
      </c>
      <c r="BA247" s="48"/>
      <c r="BB247" s="48"/>
      <c r="BC247" s="48"/>
      <c r="BD247" s="48"/>
      <c r="BE247" s="28" t="s">
        <v>415</v>
      </c>
      <c r="BF247" s="71"/>
      <c r="BG247" s="71"/>
      <c r="BH247" s="71"/>
      <c r="BI247" s="71"/>
      <c r="BJ247" s="71"/>
      <c r="BK247" s="71"/>
      <c r="BL247" s="71"/>
      <c r="BM247" s="71"/>
      <c r="BN247" s="71"/>
      <c r="BO247" s="71"/>
      <c r="BP247" s="71"/>
      <c r="BQ247" s="71"/>
      <c r="BR247" s="27" t="s">
        <v>414</v>
      </c>
      <c r="BS247" s="48"/>
      <c r="BT247" s="48"/>
      <c r="BU247" s="48"/>
      <c r="BV247" s="48"/>
      <c r="BW247" s="28" t="s">
        <v>415</v>
      </c>
      <c r="BX247" s="72">
        <f>BL247-BS247</f>
        <v>0</v>
      </c>
      <c r="BY247" s="72"/>
      <c r="BZ247" s="72"/>
      <c r="CA247" s="72"/>
      <c r="CB247" s="72"/>
      <c r="CC247" s="72"/>
      <c r="CD247" s="72">
        <f>AT247-BA247-BF247+BX247</f>
        <v>0</v>
      </c>
      <c r="CE247" s="72"/>
      <c r="CF247" s="72"/>
      <c r="CG247" s="72"/>
      <c r="CH247" s="72"/>
      <c r="CI247" s="72"/>
    </row>
    <row r="248" spans="1:87" ht="12" customHeight="1">
      <c r="A248" s="68" t="s">
        <v>378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2">
        <v>1531</v>
      </c>
      <c r="AE248" s="63"/>
      <c r="AF248" s="63"/>
      <c r="AG248" s="64"/>
      <c r="AH248" s="50"/>
      <c r="AI248" s="52"/>
      <c r="AJ248" s="52"/>
      <c r="AK248" s="52"/>
      <c r="AL248" s="52"/>
      <c r="AM248" s="54"/>
      <c r="AN248" s="50" t="s">
        <v>414</v>
      </c>
      <c r="AO248" s="52"/>
      <c r="AP248" s="52"/>
      <c r="AQ248" s="52"/>
      <c r="AR248" s="52"/>
      <c r="AS248" s="54" t="s">
        <v>415</v>
      </c>
      <c r="AT248" s="50"/>
      <c r="AU248" s="52"/>
      <c r="AV248" s="52"/>
      <c r="AW248" s="52"/>
      <c r="AX248" s="52"/>
      <c r="AY248" s="54"/>
      <c r="AZ248" s="50" t="s">
        <v>414</v>
      </c>
      <c r="BA248" s="52"/>
      <c r="BB248" s="52"/>
      <c r="BC248" s="52"/>
      <c r="BD248" s="52"/>
      <c r="BE248" s="54" t="s">
        <v>415</v>
      </c>
      <c r="BF248" s="50"/>
      <c r="BG248" s="52"/>
      <c r="BH248" s="52"/>
      <c r="BI248" s="52"/>
      <c r="BJ248" s="52"/>
      <c r="BK248" s="54"/>
      <c r="BL248" s="50"/>
      <c r="BM248" s="52"/>
      <c r="BN248" s="52"/>
      <c r="BO248" s="52"/>
      <c r="BP248" s="52"/>
      <c r="BQ248" s="54"/>
      <c r="BR248" s="50" t="s">
        <v>414</v>
      </c>
      <c r="BS248" s="52"/>
      <c r="BT248" s="52"/>
      <c r="BU248" s="52"/>
      <c r="BV248" s="52"/>
      <c r="BW248" s="54" t="s">
        <v>415</v>
      </c>
      <c r="BX248" s="74">
        <f>BL248-BS248</f>
        <v>0</v>
      </c>
      <c r="BY248" s="75"/>
      <c r="BZ248" s="75"/>
      <c r="CA248" s="75"/>
      <c r="CB248" s="75"/>
      <c r="CC248" s="46"/>
      <c r="CD248" s="74">
        <f>AT248-BA248-BF248+BX248</f>
        <v>0</v>
      </c>
      <c r="CE248" s="75"/>
      <c r="CF248" s="75"/>
      <c r="CG248" s="75"/>
      <c r="CH248" s="75"/>
      <c r="CI248" s="46"/>
    </row>
    <row r="249" spans="1:87" ht="12" customHeight="1">
      <c r="A249" s="69" t="s">
        <v>379</v>
      </c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5"/>
      <c r="AE249" s="66"/>
      <c r="AF249" s="66"/>
      <c r="AG249" s="67"/>
      <c r="AH249" s="51"/>
      <c r="AI249" s="53"/>
      <c r="AJ249" s="53"/>
      <c r="AK249" s="53"/>
      <c r="AL249" s="53"/>
      <c r="AM249" s="55"/>
      <c r="AN249" s="51"/>
      <c r="AO249" s="53"/>
      <c r="AP249" s="53"/>
      <c r="AQ249" s="53"/>
      <c r="AR249" s="53"/>
      <c r="AS249" s="55"/>
      <c r="AT249" s="51"/>
      <c r="AU249" s="53"/>
      <c r="AV249" s="53"/>
      <c r="AW249" s="53"/>
      <c r="AX249" s="53"/>
      <c r="AY249" s="55"/>
      <c r="AZ249" s="51"/>
      <c r="BA249" s="53"/>
      <c r="BB249" s="53"/>
      <c r="BC249" s="53"/>
      <c r="BD249" s="53"/>
      <c r="BE249" s="55"/>
      <c r="BF249" s="51"/>
      <c r="BG249" s="53"/>
      <c r="BH249" s="53"/>
      <c r="BI249" s="53"/>
      <c r="BJ249" s="53"/>
      <c r="BK249" s="55"/>
      <c r="BL249" s="51"/>
      <c r="BM249" s="53"/>
      <c r="BN249" s="53"/>
      <c r="BO249" s="53"/>
      <c r="BP249" s="53"/>
      <c r="BQ249" s="55"/>
      <c r="BR249" s="51"/>
      <c r="BS249" s="53"/>
      <c r="BT249" s="53"/>
      <c r="BU249" s="53"/>
      <c r="BV249" s="53"/>
      <c r="BW249" s="55"/>
      <c r="BX249" s="47"/>
      <c r="BY249" s="43"/>
      <c r="BZ249" s="43"/>
      <c r="CA249" s="43"/>
      <c r="CB249" s="43"/>
      <c r="CC249" s="44"/>
      <c r="CD249" s="47"/>
      <c r="CE249" s="43"/>
      <c r="CF249" s="43"/>
      <c r="CG249" s="43"/>
      <c r="CH249" s="43"/>
      <c r="CI249" s="44"/>
    </row>
    <row r="250" spans="1:87" ht="12" customHeight="1">
      <c r="A250" s="70" t="s">
        <v>380</v>
      </c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58">
        <v>1532</v>
      </c>
      <c r="AE250" s="58"/>
      <c r="AF250" s="58"/>
      <c r="AG250" s="58"/>
      <c r="AH250" s="71"/>
      <c r="AI250" s="71"/>
      <c r="AJ250" s="71"/>
      <c r="AK250" s="71"/>
      <c r="AL250" s="71"/>
      <c r="AM250" s="71"/>
      <c r="AN250" s="27" t="s">
        <v>414</v>
      </c>
      <c r="AO250" s="48"/>
      <c r="AP250" s="48"/>
      <c r="AQ250" s="48"/>
      <c r="AR250" s="48"/>
      <c r="AS250" s="28" t="s">
        <v>415</v>
      </c>
      <c r="AT250" s="71"/>
      <c r="AU250" s="71"/>
      <c r="AV250" s="71"/>
      <c r="AW250" s="71"/>
      <c r="AX250" s="71"/>
      <c r="AY250" s="71"/>
      <c r="AZ250" s="27" t="s">
        <v>414</v>
      </c>
      <c r="BA250" s="48"/>
      <c r="BB250" s="48"/>
      <c r="BC250" s="48"/>
      <c r="BD250" s="48"/>
      <c r="BE250" s="28" t="s">
        <v>415</v>
      </c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27" t="s">
        <v>414</v>
      </c>
      <c r="BS250" s="48"/>
      <c r="BT250" s="48"/>
      <c r="BU250" s="48"/>
      <c r="BV250" s="48"/>
      <c r="BW250" s="28" t="s">
        <v>415</v>
      </c>
      <c r="BX250" s="72">
        <f>BL250-BS250</f>
        <v>0</v>
      </c>
      <c r="BY250" s="72"/>
      <c r="BZ250" s="72"/>
      <c r="CA250" s="72"/>
      <c r="CB250" s="72"/>
      <c r="CC250" s="72"/>
      <c r="CD250" s="72">
        <f>AT250-BA250-BF250+BX250</f>
        <v>0</v>
      </c>
      <c r="CE250" s="72"/>
      <c r="CF250" s="72"/>
      <c r="CG250" s="72"/>
      <c r="CH250" s="72"/>
      <c r="CI250" s="72"/>
    </row>
    <row r="251" spans="1:87" ht="12" customHeight="1">
      <c r="A251" s="56" t="s">
        <v>381</v>
      </c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8">
        <v>1533</v>
      </c>
      <c r="AE251" s="58"/>
      <c r="AF251" s="58"/>
      <c r="AG251" s="58"/>
      <c r="AH251" s="71"/>
      <c r="AI251" s="71"/>
      <c r="AJ251" s="71"/>
      <c r="AK251" s="71"/>
      <c r="AL251" s="71"/>
      <c r="AM251" s="71"/>
      <c r="AN251" s="27" t="s">
        <v>414</v>
      </c>
      <c r="AO251" s="48"/>
      <c r="AP251" s="48"/>
      <c r="AQ251" s="48"/>
      <c r="AR251" s="48"/>
      <c r="AS251" s="28" t="s">
        <v>415</v>
      </c>
      <c r="AT251" s="71"/>
      <c r="AU251" s="71"/>
      <c r="AV251" s="71"/>
      <c r="AW251" s="71"/>
      <c r="AX251" s="71"/>
      <c r="AY251" s="71"/>
      <c r="AZ251" s="27" t="s">
        <v>414</v>
      </c>
      <c r="BA251" s="48"/>
      <c r="BB251" s="48"/>
      <c r="BC251" s="48"/>
      <c r="BD251" s="48"/>
      <c r="BE251" s="28" t="s">
        <v>415</v>
      </c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27" t="s">
        <v>414</v>
      </c>
      <c r="BS251" s="48"/>
      <c r="BT251" s="48"/>
      <c r="BU251" s="48"/>
      <c r="BV251" s="48"/>
      <c r="BW251" s="28" t="s">
        <v>415</v>
      </c>
      <c r="BX251" s="72">
        <f aca="true" t="shared" si="7" ref="BX251:BX257">BL251-BS251</f>
        <v>0</v>
      </c>
      <c r="BY251" s="72"/>
      <c r="BZ251" s="72"/>
      <c r="CA251" s="72"/>
      <c r="CB251" s="72"/>
      <c r="CC251" s="72"/>
      <c r="CD251" s="72">
        <f aca="true" t="shared" si="8" ref="CD251:CD257">AT251-BA251-BF251+BX251</f>
        <v>0</v>
      </c>
      <c r="CE251" s="72"/>
      <c r="CF251" s="72"/>
      <c r="CG251" s="72"/>
      <c r="CH251" s="72"/>
      <c r="CI251" s="72"/>
    </row>
    <row r="252" spans="1:87" ht="12" customHeight="1">
      <c r="A252" s="56" t="s">
        <v>382</v>
      </c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8">
        <v>1534</v>
      </c>
      <c r="AE252" s="58"/>
      <c r="AF252" s="58"/>
      <c r="AG252" s="58"/>
      <c r="AH252" s="71"/>
      <c r="AI252" s="71"/>
      <c r="AJ252" s="71"/>
      <c r="AK252" s="71"/>
      <c r="AL252" s="71"/>
      <c r="AM252" s="71"/>
      <c r="AN252" s="27" t="s">
        <v>414</v>
      </c>
      <c r="AO252" s="48"/>
      <c r="AP252" s="48"/>
      <c r="AQ252" s="48"/>
      <c r="AR252" s="48"/>
      <c r="AS252" s="28" t="s">
        <v>415</v>
      </c>
      <c r="AT252" s="71"/>
      <c r="AU252" s="71"/>
      <c r="AV252" s="71"/>
      <c r="AW252" s="71"/>
      <c r="AX252" s="71"/>
      <c r="AY252" s="71"/>
      <c r="AZ252" s="27" t="s">
        <v>414</v>
      </c>
      <c r="BA252" s="48"/>
      <c r="BB252" s="48"/>
      <c r="BC252" s="48"/>
      <c r="BD252" s="48"/>
      <c r="BE252" s="28" t="s">
        <v>415</v>
      </c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27" t="s">
        <v>414</v>
      </c>
      <c r="BS252" s="48"/>
      <c r="BT252" s="48"/>
      <c r="BU252" s="48"/>
      <c r="BV252" s="48"/>
      <c r="BW252" s="28" t="s">
        <v>415</v>
      </c>
      <c r="BX252" s="72">
        <f t="shared" si="7"/>
        <v>0</v>
      </c>
      <c r="BY252" s="72"/>
      <c r="BZ252" s="72"/>
      <c r="CA252" s="72"/>
      <c r="CB252" s="72"/>
      <c r="CC252" s="72"/>
      <c r="CD252" s="72">
        <f t="shared" si="8"/>
        <v>0</v>
      </c>
      <c r="CE252" s="72"/>
      <c r="CF252" s="72"/>
      <c r="CG252" s="72"/>
      <c r="CH252" s="72"/>
      <c r="CI252" s="72"/>
    </row>
    <row r="253" spans="1:87" ht="12" customHeight="1">
      <c r="A253" s="56" t="s">
        <v>383</v>
      </c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8">
        <v>1535</v>
      </c>
      <c r="AE253" s="58"/>
      <c r="AF253" s="58"/>
      <c r="AG253" s="58"/>
      <c r="AH253" s="71"/>
      <c r="AI253" s="71"/>
      <c r="AJ253" s="71"/>
      <c r="AK253" s="71"/>
      <c r="AL253" s="71"/>
      <c r="AM253" s="71"/>
      <c r="AN253" s="27" t="s">
        <v>414</v>
      </c>
      <c r="AO253" s="48"/>
      <c r="AP253" s="48"/>
      <c r="AQ253" s="48"/>
      <c r="AR253" s="48"/>
      <c r="AS253" s="28" t="s">
        <v>415</v>
      </c>
      <c r="AT253" s="71"/>
      <c r="AU253" s="71"/>
      <c r="AV253" s="71"/>
      <c r="AW253" s="71"/>
      <c r="AX253" s="71"/>
      <c r="AY253" s="71"/>
      <c r="AZ253" s="27" t="s">
        <v>414</v>
      </c>
      <c r="BA253" s="48"/>
      <c r="BB253" s="48"/>
      <c r="BC253" s="48"/>
      <c r="BD253" s="48"/>
      <c r="BE253" s="28" t="s">
        <v>415</v>
      </c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1"/>
      <c r="BR253" s="27" t="s">
        <v>414</v>
      </c>
      <c r="BS253" s="48"/>
      <c r="BT253" s="48"/>
      <c r="BU253" s="48"/>
      <c r="BV253" s="48"/>
      <c r="BW253" s="28" t="s">
        <v>415</v>
      </c>
      <c r="BX253" s="72">
        <f t="shared" si="7"/>
        <v>0</v>
      </c>
      <c r="BY253" s="72"/>
      <c r="BZ253" s="72"/>
      <c r="CA253" s="72"/>
      <c r="CB253" s="72"/>
      <c r="CC253" s="72"/>
      <c r="CD253" s="72">
        <f t="shared" si="8"/>
        <v>0</v>
      </c>
      <c r="CE253" s="72"/>
      <c r="CF253" s="72"/>
      <c r="CG253" s="72"/>
      <c r="CH253" s="72"/>
      <c r="CI253" s="72"/>
    </row>
    <row r="254" spans="1:87" ht="12" customHeight="1">
      <c r="A254" s="56" t="s">
        <v>384</v>
      </c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8">
        <v>1536</v>
      </c>
      <c r="AE254" s="58"/>
      <c r="AF254" s="58"/>
      <c r="AG254" s="58"/>
      <c r="AH254" s="71"/>
      <c r="AI254" s="71"/>
      <c r="AJ254" s="71"/>
      <c r="AK254" s="71"/>
      <c r="AL254" s="71"/>
      <c r="AM254" s="71"/>
      <c r="AN254" s="27" t="s">
        <v>414</v>
      </c>
      <c r="AO254" s="48"/>
      <c r="AP254" s="48"/>
      <c r="AQ254" s="48"/>
      <c r="AR254" s="48"/>
      <c r="AS254" s="28" t="s">
        <v>415</v>
      </c>
      <c r="AT254" s="71"/>
      <c r="AU254" s="71"/>
      <c r="AV254" s="71"/>
      <c r="AW254" s="71"/>
      <c r="AX254" s="71"/>
      <c r="AY254" s="71"/>
      <c r="AZ254" s="27" t="s">
        <v>414</v>
      </c>
      <c r="BA254" s="48"/>
      <c r="BB254" s="48"/>
      <c r="BC254" s="48"/>
      <c r="BD254" s="48"/>
      <c r="BE254" s="28" t="s">
        <v>415</v>
      </c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27" t="s">
        <v>414</v>
      </c>
      <c r="BS254" s="48"/>
      <c r="BT254" s="48"/>
      <c r="BU254" s="48"/>
      <c r="BV254" s="48"/>
      <c r="BW254" s="28" t="s">
        <v>415</v>
      </c>
      <c r="BX254" s="72">
        <f t="shared" si="7"/>
        <v>0</v>
      </c>
      <c r="BY254" s="72"/>
      <c r="BZ254" s="72"/>
      <c r="CA254" s="72"/>
      <c r="CB254" s="72"/>
      <c r="CC254" s="72"/>
      <c r="CD254" s="72">
        <f t="shared" si="8"/>
        <v>0</v>
      </c>
      <c r="CE254" s="72"/>
      <c r="CF254" s="72"/>
      <c r="CG254" s="72"/>
      <c r="CH254" s="72"/>
      <c r="CI254" s="72"/>
    </row>
    <row r="255" spans="1:87" ht="12" customHeight="1">
      <c r="A255" s="56" t="s">
        <v>385</v>
      </c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8">
        <v>1537</v>
      </c>
      <c r="AE255" s="58"/>
      <c r="AF255" s="58"/>
      <c r="AG255" s="58"/>
      <c r="AH255" s="71"/>
      <c r="AI255" s="71"/>
      <c r="AJ255" s="71"/>
      <c r="AK255" s="71"/>
      <c r="AL255" s="71"/>
      <c r="AM255" s="71"/>
      <c r="AN255" s="27" t="s">
        <v>414</v>
      </c>
      <c r="AO255" s="48"/>
      <c r="AP255" s="48"/>
      <c r="AQ255" s="48"/>
      <c r="AR255" s="48"/>
      <c r="AS255" s="28" t="s">
        <v>415</v>
      </c>
      <c r="AT255" s="71"/>
      <c r="AU255" s="71"/>
      <c r="AV255" s="71"/>
      <c r="AW255" s="71"/>
      <c r="AX255" s="71"/>
      <c r="AY255" s="71"/>
      <c r="AZ255" s="27" t="s">
        <v>414</v>
      </c>
      <c r="BA255" s="48"/>
      <c r="BB255" s="48"/>
      <c r="BC255" s="48"/>
      <c r="BD255" s="48"/>
      <c r="BE255" s="28" t="s">
        <v>415</v>
      </c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27" t="s">
        <v>414</v>
      </c>
      <c r="BS255" s="48"/>
      <c r="BT255" s="48"/>
      <c r="BU255" s="48"/>
      <c r="BV255" s="48"/>
      <c r="BW255" s="28" t="s">
        <v>415</v>
      </c>
      <c r="BX255" s="72">
        <f t="shared" si="7"/>
        <v>0</v>
      </c>
      <c r="BY255" s="72"/>
      <c r="BZ255" s="72"/>
      <c r="CA255" s="72"/>
      <c r="CB255" s="72"/>
      <c r="CC255" s="72"/>
      <c r="CD255" s="72">
        <f t="shared" si="8"/>
        <v>0</v>
      </c>
      <c r="CE255" s="72"/>
      <c r="CF255" s="72"/>
      <c r="CG255" s="72"/>
      <c r="CH255" s="72"/>
      <c r="CI255" s="72"/>
    </row>
    <row r="256" spans="1:87" ht="12" customHeight="1">
      <c r="A256" s="56" t="s">
        <v>386</v>
      </c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8">
        <v>1538</v>
      </c>
      <c r="AE256" s="58"/>
      <c r="AF256" s="58"/>
      <c r="AG256" s="58"/>
      <c r="AH256" s="71"/>
      <c r="AI256" s="71"/>
      <c r="AJ256" s="71"/>
      <c r="AK256" s="71"/>
      <c r="AL256" s="71"/>
      <c r="AM256" s="71"/>
      <c r="AN256" s="27" t="s">
        <v>414</v>
      </c>
      <c r="AO256" s="48"/>
      <c r="AP256" s="48"/>
      <c r="AQ256" s="48"/>
      <c r="AR256" s="48"/>
      <c r="AS256" s="28" t="s">
        <v>415</v>
      </c>
      <c r="AT256" s="71"/>
      <c r="AU256" s="71"/>
      <c r="AV256" s="71"/>
      <c r="AW256" s="71"/>
      <c r="AX256" s="71"/>
      <c r="AY256" s="71"/>
      <c r="AZ256" s="27" t="s">
        <v>414</v>
      </c>
      <c r="BA256" s="48"/>
      <c r="BB256" s="48"/>
      <c r="BC256" s="48"/>
      <c r="BD256" s="48"/>
      <c r="BE256" s="28" t="s">
        <v>415</v>
      </c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27" t="s">
        <v>414</v>
      </c>
      <c r="BS256" s="48"/>
      <c r="BT256" s="48"/>
      <c r="BU256" s="48"/>
      <c r="BV256" s="48"/>
      <c r="BW256" s="28" t="s">
        <v>415</v>
      </c>
      <c r="BX256" s="72">
        <f t="shared" si="7"/>
        <v>0</v>
      </c>
      <c r="BY256" s="72"/>
      <c r="BZ256" s="72"/>
      <c r="CA256" s="72"/>
      <c r="CB256" s="72"/>
      <c r="CC256" s="72"/>
      <c r="CD256" s="72">
        <f t="shared" si="8"/>
        <v>0</v>
      </c>
      <c r="CE256" s="72"/>
      <c r="CF256" s="72"/>
      <c r="CG256" s="72"/>
      <c r="CH256" s="72"/>
      <c r="CI256" s="72"/>
    </row>
    <row r="257" spans="1:87" ht="12" customHeight="1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8">
        <v>1539</v>
      </c>
      <c r="AE257" s="58"/>
      <c r="AF257" s="58"/>
      <c r="AG257" s="58"/>
      <c r="AH257" s="71"/>
      <c r="AI257" s="71"/>
      <c r="AJ257" s="71"/>
      <c r="AK257" s="71"/>
      <c r="AL257" s="71"/>
      <c r="AM257" s="71"/>
      <c r="AN257" s="27" t="s">
        <v>414</v>
      </c>
      <c r="AO257" s="48"/>
      <c r="AP257" s="48"/>
      <c r="AQ257" s="48"/>
      <c r="AR257" s="48"/>
      <c r="AS257" s="28" t="s">
        <v>415</v>
      </c>
      <c r="AT257" s="71"/>
      <c r="AU257" s="71"/>
      <c r="AV257" s="71"/>
      <c r="AW257" s="71"/>
      <c r="AX257" s="71"/>
      <c r="AY257" s="71"/>
      <c r="AZ257" s="27" t="s">
        <v>414</v>
      </c>
      <c r="BA257" s="48"/>
      <c r="BB257" s="48"/>
      <c r="BC257" s="48"/>
      <c r="BD257" s="48"/>
      <c r="BE257" s="28" t="s">
        <v>415</v>
      </c>
      <c r="BF257" s="71"/>
      <c r="BG257" s="71"/>
      <c r="BH257" s="71"/>
      <c r="BI257" s="71"/>
      <c r="BJ257" s="71"/>
      <c r="BK257" s="71"/>
      <c r="BL257" s="71"/>
      <c r="BM257" s="71"/>
      <c r="BN257" s="71"/>
      <c r="BO257" s="71"/>
      <c r="BP257" s="71"/>
      <c r="BQ257" s="71"/>
      <c r="BR257" s="27" t="s">
        <v>414</v>
      </c>
      <c r="BS257" s="48"/>
      <c r="BT257" s="48"/>
      <c r="BU257" s="48"/>
      <c r="BV257" s="48"/>
      <c r="BW257" s="28" t="s">
        <v>415</v>
      </c>
      <c r="BX257" s="72">
        <f t="shared" si="7"/>
        <v>0</v>
      </c>
      <c r="BY257" s="72"/>
      <c r="BZ257" s="72"/>
      <c r="CA257" s="72"/>
      <c r="CB257" s="72"/>
      <c r="CC257" s="72"/>
      <c r="CD257" s="72">
        <f t="shared" si="8"/>
        <v>0</v>
      </c>
      <c r="CE257" s="72"/>
      <c r="CF257" s="72"/>
      <c r="CG257" s="72"/>
      <c r="CH257" s="72"/>
      <c r="CI257" s="72"/>
    </row>
    <row r="258" spans="1:87" ht="24" customHeight="1">
      <c r="A258" s="57" t="s">
        <v>387</v>
      </c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8">
        <v>1540</v>
      </c>
      <c r="AE258" s="58"/>
      <c r="AF258" s="58"/>
      <c r="AG258" s="58"/>
      <c r="AH258" s="72">
        <f>AH232+AH245</f>
        <v>0</v>
      </c>
      <c r="AI258" s="72"/>
      <c r="AJ258" s="72"/>
      <c r="AK258" s="72"/>
      <c r="AL258" s="72"/>
      <c r="AM258" s="72"/>
      <c r="AN258" s="31" t="s">
        <v>414</v>
      </c>
      <c r="AO258" s="49">
        <f>AO232+AO245</f>
        <v>0</v>
      </c>
      <c r="AP258" s="49"/>
      <c r="AQ258" s="49"/>
      <c r="AR258" s="49"/>
      <c r="AS258" s="32" t="s">
        <v>415</v>
      </c>
      <c r="AT258" s="72">
        <f>AT232+AT245</f>
        <v>0</v>
      </c>
      <c r="AU258" s="72"/>
      <c r="AV258" s="72"/>
      <c r="AW258" s="72"/>
      <c r="AX258" s="72"/>
      <c r="AY258" s="72"/>
      <c r="AZ258" s="31" t="s">
        <v>414</v>
      </c>
      <c r="BA258" s="49">
        <f>BA232+BA245</f>
        <v>0</v>
      </c>
      <c r="BB258" s="49"/>
      <c r="BC258" s="49"/>
      <c r="BD258" s="49"/>
      <c r="BE258" s="32" t="s">
        <v>415</v>
      </c>
      <c r="BF258" s="72">
        <f>BF232+BF245</f>
        <v>0</v>
      </c>
      <c r="BG258" s="72"/>
      <c r="BH258" s="72"/>
      <c r="BI258" s="72"/>
      <c r="BJ258" s="72"/>
      <c r="BK258" s="72"/>
      <c r="BL258" s="72">
        <f>BL232+BL245</f>
        <v>0</v>
      </c>
      <c r="BM258" s="72"/>
      <c r="BN258" s="72"/>
      <c r="BO258" s="72"/>
      <c r="BP258" s="72"/>
      <c r="BQ258" s="72"/>
      <c r="BR258" s="31" t="s">
        <v>414</v>
      </c>
      <c r="BS258" s="49">
        <f>BS232+BS245</f>
        <v>0</v>
      </c>
      <c r="BT258" s="49"/>
      <c r="BU258" s="49"/>
      <c r="BV258" s="49"/>
      <c r="BW258" s="32" t="s">
        <v>415</v>
      </c>
      <c r="BX258" s="72">
        <f>BX232+BX245</f>
        <v>0</v>
      </c>
      <c r="BY258" s="72"/>
      <c r="BZ258" s="72"/>
      <c r="CA258" s="72"/>
      <c r="CB258" s="72"/>
      <c r="CC258" s="72"/>
      <c r="CD258" s="72">
        <f>CD232+CD245</f>
        <v>0</v>
      </c>
      <c r="CE258" s="72"/>
      <c r="CF258" s="72"/>
      <c r="CG258" s="72"/>
      <c r="CH258" s="72"/>
      <c r="CI258" s="72"/>
    </row>
    <row r="260" spans="45:68" ht="12" customHeight="1">
      <c r="AS260" s="23" t="s">
        <v>404</v>
      </c>
      <c r="BP260" s="1" t="s">
        <v>425</v>
      </c>
    </row>
    <row r="262" spans="45:68" ht="12" customHeight="1">
      <c r="AS262" s="23" t="s">
        <v>405</v>
      </c>
      <c r="BP262" s="1" t="s">
        <v>430</v>
      </c>
    </row>
  </sheetData>
  <mergeCells count="1874">
    <mergeCell ref="CK1:CN8"/>
    <mergeCell ref="CK9:CN10"/>
    <mergeCell ref="AN18:AO18"/>
    <mergeCell ref="AP18:AQ18"/>
    <mergeCell ref="BR13:CI13"/>
    <mergeCell ref="BR14:CI14"/>
    <mergeCell ref="P13:AZ13"/>
    <mergeCell ref="O15:AZ15"/>
    <mergeCell ref="BE14:BQ14"/>
    <mergeCell ref="BR12:CI12"/>
    <mergeCell ref="A136:AH136"/>
    <mergeCell ref="A137:AH137"/>
    <mergeCell ref="A139:AH139"/>
    <mergeCell ref="AI138:AL138"/>
    <mergeCell ref="AI139:AL139"/>
    <mergeCell ref="A138:AH138"/>
    <mergeCell ref="AI136:AL136"/>
    <mergeCell ref="AI137:AL137"/>
    <mergeCell ref="AI133:AL133"/>
    <mergeCell ref="AI134:AL134"/>
    <mergeCell ref="A134:AH134"/>
    <mergeCell ref="A135:AH135"/>
    <mergeCell ref="A133:AH133"/>
    <mergeCell ref="AI135:AL135"/>
    <mergeCell ref="BZ124:CI124"/>
    <mergeCell ref="A127:CI127"/>
    <mergeCell ref="BH130:BN130"/>
    <mergeCell ref="AI130:AL130"/>
    <mergeCell ref="A130:AH130"/>
    <mergeCell ref="AM128:AS129"/>
    <mergeCell ref="AM130:AS130"/>
    <mergeCell ref="AI128:AL129"/>
    <mergeCell ref="AR125:BU125"/>
    <mergeCell ref="AR126:BC126"/>
    <mergeCell ref="BO128:BU129"/>
    <mergeCell ref="AT128:BG128"/>
    <mergeCell ref="BH128:BN129"/>
    <mergeCell ref="BH131:BN131"/>
    <mergeCell ref="BA129:BG129"/>
    <mergeCell ref="AT136:AZ136"/>
    <mergeCell ref="AT137:AZ137"/>
    <mergeCell ref="AT138:AZ138"/>
    <mergeCell ref="AT139:AZ139"/>
    <mergeCell ref="BA138:BG138"/>
    <mergeCell ref="BA139:BG139"/>
    <mergeCell ref="AT129:AZ129"/>
    <mergeCell ref="AT130:AZ130"/>
    <mergeCell ref="AT131:AZ131"/>
    <mergeCell ref="AT132:AZ132"/>
    <mergeCell ref="AT133:AZ133"/>
    <mergeCell ref="AT134:AZ134"/>
    <mergeCell ref="AT135:AZ135"/>
    <mergeCell ref="BA134:BG134"/>
    <mergeCell ref="BA135:BG135"/>
    <mergeCell ref="BA136:BG136"/>
    <mergeCell ref="BA137:BG137"/>
    <mergeCell ref="BA130:BG130"/>
    <mergeCell ref="BA131:BG131"/>
    <mergeCell ref="BA132:BG132"/>
    <mergeCell ref="BA133:BG133"/>
    <mergeCell ref="BH136:BN136"/>
    <mergeCell ref="BH137:BN137"/>
    <mergeCell ref="BH138:BN138"/>
    <mergeCell ref="BH139:BN139"/>
    <mergeCell ref="BH133:BN133"/>
    <mergeCell ref="BH134:BN134"/>
    <mergeCell ref="BH135:BN135"/>
    <mergeCell ref="BO134:BU134"/>
    <mergeCell ref="BO135:BU135"/>
    <mergeCell ref="CC164:CI165"/>
    <mergeCell ref="BO136:BU136"/>
    <mergeCell ref="BO137:BU137"/>
    <mergeCell ref="BO130:BU130"/>
    <mergeCell ref="BO131:BU131"/>
    <mergeCell ref="BO132:BU132"/>
    <mergeCell ref="BO133:BU133"/>
    <mergeCell ref="BO138:BU138"/>
    <mergeCell ref="BO139:BU139"/>
    <mergeCell ref="AR163:BY163"/>
    <mergeCell ref="CC170:CI170"/>
    <mergeCell ref="CC171:CI171"/>
    <mergeCell ref="CC172:CI172"/>
    <mergeCell ref="CC173:CI173"/>
    <mergeCell ref="AJ164:AL164"/>
    <mergeCell ref="AM160:AP160"/>
    <mergeCell ref="AM161:AP161"/>
    <mergeCell ref="AM162:AP162"/>
    <mergeCell ref="AM163:AP163"/>
    <mergeCell ref="AM164:AP164"/>
    <mergeCell ref="AJ160:AL160"/>
    <mergeCell ref="AJ161:AL161"/>
    <mergeCell ref="AJ162:AL162"/>
    <mergeCell ref="AJ163:AL163"/>
    <mergeCell ref="AR164:BY164"/>
    <mergeCell ref="AR159:BY160"/>
    <mergeCell ref="BZ164:CB165"/>
    <mergeCell ref="AR165:BY165"/>
    <mergeCell ref="AR161:BY161"/>
    <mergeCell ref="AR162:BY162"/>
    <mergeCell ref="BZ161:CB161"/>
    <mergeCell ref="BZ162:CB162"/>
    <mergeCell ref="BZ159:CB160"/>
    <mergeCell ref="BZ163:CB163"/>
    <mergeCell ref="AM120:AP120"/>
    <mergeCell ref="AM121:AP121"/>
    <mergeCell ref="AM122:AP122"/>
    <mergeCell ref="A131:AH131"/>
    <mergeCell ref="A132:AH132"/>
    <mergeCell ref="AM119:AP119"/>
    <mergeCell ref="A119:O119"/>
    <mergeCell ref="P120:AI120"/>
    <mergeCell ref="P121:AI121"/>
    <mergeCell ref="P122:AI122"/>
    <mergeCell ref="A128:AH129"/>
    <mergeCell ref="AJ122:AL122"/>
    <mergeCell ref="AJ120:AL120"/>
    <mergeCell ref="AJ121:AL121"/>
    <mergeCell ref="BH132:BN132"/>
    <mergeCell ref="AM131:AS131"/>
    <mergeCell ref="AI131:AL131"/>
    <mergeCell ref="AI132:AL132"/>
    <mergeCell ref="AM132:AS132"/>
    <mergeCell ref="A114:O114"/>
    <mergeCell ref="AJ115:AL115"/>
    <mergeCell ref="AR116:CI116"/>
    <mergeCell ref="BZ117:CI118"/>
    <mergeCell ref="AM115:AP115"/>
    <mergeCell ref="AM116:AP116"/>
    <mergeCell ref="BZ114:CC114"/>
    <mergeCell ref="CD114:CG114"/>
    <mergeCell ref="AM117:AP117"/>
    <mergeCell ref="P115:AI115"/>
    <mergeCell ref="A112:U112"/>
    <mergeCell ref="A98:U99"/>
    <mergeCell ref="BZ113:CC113"/>
    <mergeCell ref="CD112:CG112"/>
    <mergeCell ref="CD113:CG113"/>
    <mergeCell ref="AR112:BY112"/>
    <mergeCell ref="AR113:BY113"/>
    <mergeCell ref="A106:U106"/>
    <mergeCell ref="A107:U107"/>
    <mergeCell ref="A100:U100"/>
    <mergeCell ref="CD84:CI85"/>
    <mergeCell ref="BZ112:CC112"/>
    <mergeCell ref="AR110:BT110"/>
    <mergeCell ref="AR111:BT111"/>
    <mergeCell ref="BX84:CC85"/>
    <mergeCell ref="AR88:BT88"/>
    <mergeCell ref="AR89:BT89"/>
    <mergeCell ref="AR97:BT97"/>
    <mergeCell ref="AR90:BT90"/>
    <mergeCell ref="AR91:BT91"/>
    <mergeCell ref="A109:U109"/>
    <mergeCell ref="Y111:AD111"/>
    <mergeCell ref="V110:X110"/>
    <mergeCell ref="V111:X111"/>
    <mergeCell ref="Y110:AD110"/>
    <mergeCell ref="A110:U110"/>
    <mergeCell ref="A111:U111"/>
    <mergeCell ref="V107:X107"/>
    <mergeCell ref="A102:U102"/>
    <mergeCell ref="A108:U108"/>
    <mergeCell ref="A105:U105"/>
    <mergeCell ref="A101:U101"/>
    <mergeCell ref="A103:U103"/>
    <mergeCell ref="A104:U104"/>
    <mergeCell ref="V105:X105"/>
    <mergeCell ref="AA92:AC92"/>
    <mergeCell ref="V112:X112"/>
    <mergeCell ref="Y112:AD112"/>
    <mergeCell ref="V98:X98"/>
    <mergeCell ref="V100:X100"/>
    <mergeCell ref="V104:X104"/>
    <mergeCell ref="Y105:AD105"/>
    <mergeCell ref="Y109:AD109"/>
    <mergeCell ref="Y106:AD108"/>
    <mergeCell ref="V109:X109"/>
    <mergeCell ref="A86:Z86"/>
    <mergeCell ref="A87:Z87"/>
    <mergeCell ref="A88:Z88"/>
    <mergeCell ref="Y98:AD99"/>
    <mergeCell ref="A89:Z89"/>
    <mergeCell ref="A91:Z91"/>
    <mergeCell ref="A92:Z92"/>
    <mergeCell ref="AD92:AJ92"/>
    <mergeCell ref="AE98:AP98"/>
    <mergeCell ref="AA91:AC91"/>
    <mergeCell ref="A82:Z82"/>
    <mergeCell ref="A83:Z83"/>
    <mergeCell ref="A84:Z84"/>
    <mergeCell ref="A85:Z85"/>
    <mergeCell ref="AA82:AC82"/>
    <mergeCell ref="AE101:AJ103"/>
    <mergeCell ref="AK101:AP103"/>
    <mergeCell ref="AK99:AP99"/>
    <mergeCell ref="AE99:AJ99"/>
    <mergeCell ref="AA84:AC84"/>
    <mergeCell ref="AA85:AC85"/>
    <mergeCell ref="AD91:AJ91"/>
    <mergeCell ref="AD88:AJ88"/>
    <mergeCell ref="AA83:AC83"/>
    <mergeCell ref="AD86:AJ87"/>
    <mergeCell ref="AA88:AC88"/>
    <mergeCell ref="AA86:AC87"/>
    <mergeCell ref="AK104:AP104"/>
    <mergeCell ref="AE104:AJ104"/>
    <mergeCell ref="Y104:AD104"/>
    <mergeCell ref="AK88:AP88"/>
    <mergeCell ref="A90:Z90"/>
    <mergeCell ref="AA89:AC90"/>
    <mergeCell ref="AD89:AJ90"/>
    <mergeCell ref="AD82:AJ82"/>
    <mergeCell ref="AD83:AJ83"/>
    <mergeCell ref="AD84:AJ84"/>
    <mergeCell ref="AD85:AJ85"/>
    <mergeCell ref="AK82:AP82"/>
    <mergeCell ref="AK83:AP83"/>
    <mergeCell ref="AK84:AP84"/>
    <mergeCell ref="AK85:AP85"/>
    <mergeCell ref="AR102:BT102"/>
    <mergeCell ref="AR103:BT103"/>
    <mergeCell ref="AR104:BT104"/>
    <mergeCell ref="AR105:BT105"/>
    <mergeCell ref="AR98:BT98"/>
    <mergeCell ref="AR99:BT99"/>
    <mergeCell ref="AR100:BT100"/>
    <mergeCell ref="AR101:BT101"/>
    <mergeCell ref="AR94:BT94"/>
    <mergeCell ref="AR95:BT95"/>
    <mergeCell ref="AR83:BT83"/>
    <mergeCell ref="AR84:BT84"/>
    <mergeCell ref="AR85:BT85"/>
    <mergeCell ref="AR86:BT86"/>
    <mergeCell ref="AR117:BU118"/>
    <mergeCell ref="AR114:BC114"/>
    <mergeCell ref="BX107:CC107"/>
    <mergeCell ref="AK86:AP87"/>
    <mergeCell ref="AK91:AP91"/>
    <mergeCell ref="AK92:AP92"/>
    <mergeCell ref="AR96:BT96"/>
    <mergeCell ref="AR87:BT87"/>
    <mergeCell ref="AR92:BT92"/>
    <mergeCell ref="AR93:BT93"/>
    <mergeCell ref="BU94:BW94"/>
    <mergeCell ref="BU92:BW93"/>
    <mergeCell ref="BU95:BW96"/>
    <mergeCell ref="BZ119:CI119"/>
    <mergeCell ref="BV119:BY119"/>
    <mergeCell ref="AR119:BU119"/>
    <mergeCell ref="BX108:CC108"/>
    <mergeCell ref="BX104:CC105"/>
    <mergeCell ref="BX101:CC101"/>
    <mergeCell ref="BX102:CC102"/>
    <mergeCell ref="BU88:BW88"/>
    <mergeCell ref="BU91:BW91"/>
    <mergeCell ref="BU89:BW90"/>
    <mergeCell ref="BZ122:CI122"/>
    <mergeCell ref="BV122:BY122"/>
    <mergeCell ref="AR122:BU122"/>
    <mergeCell ref="BX109:CC109"/>
    <mergeCell ref="BX110:CC110"/>
    <mergeCell ref="BX111:CC111"/>
    <mergeCell ref="BX99:CC100"/>
    <mergeCell ref="BU82:BW82"/>
    <mergeCell ref="BU83:BW83"/>
    <mergeCell ref="BU86:BW86"/>
    <mergeCell ref="BU87:BW87"/>
    <mergeCell ref="BU84:BW85"/>
    <mergeCell ref="BU97:BW97"/>
    <mergeCell ref="BU98:BW98"/>
    <mergeCell ref="BU106:BW106"/>
    <mergeCell ref="BU107:BW107"/>
    <mergeCell ref="BU101:BW101"/>
    <mergeCell ref="BU99:BW100"/>
    <mergeCell ref="BU102:BW102"/>
    <mergeCell ref="BU104:BW105"/>
    <mergeCell ref="BX103:CC103"/>
    <mergeCell ref="BZ123:CI123"/>
    <mergeCell ref="BV123:BY123"/>
    <mergeCell ref="BU103:BW103"/>
    <mergeCell ref="BZ120:CI120"/>
    <mergeCell ref="BZ121:CI121"/>
    <mergeCell ref="BV120:BY120"/>
    <mergeCell ref="BV121:BY121"/>
    <mergeCell ref="BV117:BY117"/>
    <mergeCell ref="BU108:BW108"/>
    <mergeCell ref="AJ117:AL117"/>
    <mergeCell ref="AJ119:AL119"/>
    <mergeCell ref="AJ116:AL116"/>
    <mergeCell ref="P116:AI116"/>
    <mergeCell ref="P117:AI117"/>
    <mergeCell ref="P119:AI119"/>
    <mergeCell ref="BD114:BY114"/>
    <mergeCell ref="BX106:CC106"/>
    <mergeCell ref="AE106:AJ108"/>
    <mergeCell ref="P114:AP114"/>
    <mergeCell ref="BU109:BW109"/>
    <mergeCell ref="BU110:BW110"/>
    <mergeCell ref="BU111:BW111"/>
    <mergeCell ref="AR106:BT106"/>
    <mergeCell ref="V108:X108"/>
    <mergeCell ref="V106:X106"/>
    <mergeCell ref="AE105:AJ105"/>
    <mergeCell ref="AK110:AP110"/>
    <mergeCell ref="AK111:AP111"/>
    <mergeCell ref="AK112:AP112"/>
    <mergeCell ref="AE109:AJ109"/>
    <mergeCell ref="AE110:AJ110"/>
    <mergeCell ref="AK105:AP105"/>
    <mergeCell ref="AE111:AJ111"/>
    <mergeCell ref="AE112:AJ112"/>
    <mergeCell ref="CD99:CI100"/>
    <mergeCell ref="BX94:CC94"/>
    <mergeCell ref="CD98:CI98"/>
    <mergeCell ref="CD94:CI94"/>
    <mergeCell ref="CD97:CI97"/>
    <mergeCell ref="BX95:CC96"/>
    <mergeCell ref="BX97:CC97"/>
    <mergeCell ref="BX98:CC98"/>
    <mergeCell ref="CD101:CI101"/>
    <mergeCell ref="CD110:CI110"/>
    <mergeCell ref="CD102:CI102"/>
    <mergeCell ref="CD106:CI106"/>
    <mergeCell ref="CD108:CI108"/>
    <mergeCell ref="CD109:CI109"/>
    <mergeCell ref="CD103:CI103"/>
    <mergeCell ref="CD104:CI105"/>
    <mergeCell ref="BV124:BY124"/>
    <mergeCell ref="BV125:BY125"/>
    <mergeCell ref="CD107:CI107"/>
    <mergeCell ref="BD115:BY115"/>
    <mergeCell ref="AR123:BU123"/>
    <mergeCell ref="AR120:BU120"/>
    <mergeCell ref="AR121:BU121"/>
    <mergeCell ref="CD111:CI111"/>
    <mergeCell ref="BV118:BY118"/>
    <mergeCell ref="AR124:BU124"/>
    <mergeCell ref="BE126:BZ126"/>
    <mergeCell ref="CD88:CI88"/>
    <mergeCell ref="CD91:CI91"/>
    <mergeCell ref="CD89:CI90"/>
    <mergeCell ref="CD92:CI93"/>
    <mergeCell ref="BX92:CC93"/>
    <mergeCell ref="CD95:CI96"/>
    <mergeCell ref="CA126:CD126"/>
    <mergeCell ref="CE126:CH126"/>
    <mergeCell ref="BZ125:CI125"/>
    <mergeCell ref="BQ46:BS47"/>
    <mergeCell ref="BL46:BP47"/>
    <mergeCell ref="BI46:BK47"/>
    <mergeCell ref="BD46:BH47"/>
    <mergeCell ref="AL45:AS45"/>
    <mergeCell ref="BD45:BK45"/>
    <mergeCell ref="BL45:BS45"/>
    <mergeCell ref="BT45:CI45"/>
    <mergeCell ref="AY45:BC47"/>
    <mergeCell ref="AT45:AX47"/>
    <mergeCell ref="AQ46:AS47"/>
    <mergeCell ref="AL46:AP47"/>
    <mergeCell ref="BT46:CA46"/>
    <mergeCell ref="CB46:CI46"/>
    <mergeCell ref="A65:M65"/>
    <mergeCell ref="A66:M66"/>
    <mergeCell ref="Q45:X45"/>
    <mergeCell ref="AD45:AK45"/>
    <mergeCell ref="AI46:AK47"/>
    <mergeCell ref="AD46:AH47"/>
    <mergeCell ref="Y45:AC47"/>
    <mergeCell ref="V46:X47"/>
    <mergeCell ref="Q46:U47"/>
    <mergeCell ref="N45:P47"/>
    <mergeCell ref="A61:M61"/>
    <mergeCell ref="A62:M62"/>
    <mergeCell ref="A63:M63"/>
    <mergeCell ref="A64:M64"/>
    <mergeCell ref="A57:M57"/>
    <mergeCell ref="A58:M58"/>
    <mergeCell ref="A59:M59"/>
    <mergeCell ref="A60:M60"/>
    <mergeCell ref="A53:M53"/>
    <mergeCell ref="A54:M54"/>
    <mergeCell ref="A55:M55"/>
    <mergeCell ref="A56:M56"/>
    <mergeCell ref="N65:P65"/>
    <mergeCell ref="N66:P66"/>
    <mergeCell ref="A48:M48"/>
    <mergeCell ref="A49:M49"/>
    <mergeCell ref="A51:M51"/>
    <mergeCell ref="A52:M52"/>
    <mergeCell ref="N61:P61"/>
    <mergeCell ref="N62:P62"/>
    <mergeCell ref="N63:P63"/>
    <mergeCell ref="N64:P64"/>
    <mergeCell ref="N57:P57"/>
    <mergeCell ref="N58:P58"/>
    <mergeCell ref="N59:P59"/>
    <mergeCell ref="N60:P60"/>
    <mergeCell ref="N53:P53"/>
    <mergeCell ref="N54:P54"/>
    <mergeCell ref="N55:P55"/>
    <mergeCell ref="N56:P56"/>
    <mergeCell ref="Q65:U65"/>
    <mergeCell ref="Q66:U66"/>
    <mergeCell ref="N48:P48"/>
    <mergeCell ref="N49:P49"/>
    <mergeCell ref="N51:P51"/>
    <mergeCell ref="N52:P52"/>
    <mergeCell ref="Q61:U61"/>
    <mergeCell ref="Q62:U62"/>
    <mergeCell ref="Q63:U63"/>
    <mergeCell ref="Q64:U64"/>
    <mergeCell ref="Q57:U57"/>
    <mergeCell ref="Q58:U58"/>
    <mergeCell ref="Q59:U59"/>
    <mergeCell ref="Q60:U60"/>
    <mergeCell ref="Q53:U53"/>
    <mergeCell ref="Q54:U54"/>
    <mergeCell ref="Q55:U55"/>
    <mergeCell ref="Q56:U56"/>
    <mergeCell ref="V65:X65"/>
    <mergeCell ref="V66:X66"/>
    <mergeCell ref="Q48:U48"/>
    <mergeCell ref="Q49:U49"/>
    <mergeCell ref="Q51:U51"/>
    <mergeCell ref="Q52:U52"/>
    <mergeCell ref="V61:X61"/>
    <mergeCell ref="V62:X62"/>
    <mergeCell ref="V63:X63"/>
    <mergeCell ref="V64:X64"/>
    <mergeCell ref="V57:X57"/>
    <mergeCell ref="V58:X58"/>
    <mergeCell ref="V59:X59"/>
    <mergeCell ref="V60:X60"/>
    <mergeCell ref="V53:X53"/>
    <mergeCell ref="V54:X54"/>
    <mergeCell ref="V55:X55"/>
    <mergeCell ref="V56:X56"/>
    <mergeCell ref="Y65:AC65"/>
    <mergeCell ref="Y66:AC66"/>
    <mergeCell ref="V48:X48"/>
    <mergeCell ref="V49:X49"/>
    <mergeCell ref="V51:X51"/>
    <mergeCell ref="V52:X52"/>
    <mergeCell ref="Y61:AC61"/>
    <mergeCell ref="Y62:AC62"/>
    <mergeCell ref="Y63:AC63"/>
    <mergeCell ref="Y64:AC64"/>
    <mergeCell ref="Y57:AC57"/>
    <mergeCell ref="Y58:AC58"/>
    <mergeCell ref="Y59:AC59"/>
    <mergeCell ref="Y60:AC60"/>
    <mergeCell ref="Y53:AC53"/>
    <mergeCell ref="Y54:AC54"/>
    <mergeCell ref="Y55:AC55"/>
    <mergeCell ref="Y56:AC56"/>
    <mergeCell ref="AD65:AH65"/>
    <mergeCell ref="AD66:AH66"/>
    <mergeCell ref="Y48:AC48"/>
    <mergeCell ref="Y49:AC49"/>
    <mergeCell ref="Y51:AC51"/>
    <mergeCell ref="Y52:AC52"/>
    <mergeCell ref="AD61:AH61"/>
    <mergeCell ref="AD62:AH62"/>
    <mergeCell ref="AD63:AH63"/>
    <mergeCell ref="AD64:AH64"/>
    <mergeCell ref="AD57:AH57"/>
    <mergeCell ref="AD58:AH58"/>
    <mergeCell ref="AD59:AH59"/>
    <mergeCell ref="AD60:AH60"/>
    <mergeCell ref="AD53:AH53"/>
    <mergeCell ref="AD54:AH54"/>
    <mergeCell ref="AD55:AH55"/>
    <mergeCell ref="AD56:AH56"/>
    <mergeCell ref="AI65:AK65"/>
    <mergeCell ref="AI66:AK66"/>
    <mergeCell ref="AD48:AH48"/>
    <mergeCell ref="AD49:AH49"/>
    <mergeCell ref="AD51:AH51"/>
    <mergeCell ref="AD52:AH52"/>
    <mergeCell ref="AI61:AK61"/>
    <mergeCell ref="AI62:AK62"/>
    <mergeCell ref="AI63:AK63"/>
    <mergeCell ref="AI64:AK64"/>
    <mergeCell ref="AI57:AK57"/>
    <mergeCell ref="AI58:AK58"/>
    <mergeCell ref="AI59:AK59"/>
    <mergeCell ref="AI60:AK60"/>
    <mergeCell ref="AI53:AK53"/>
    <mergeCell ref="AI54:AK54"/>
    <mergeCell ref="AI55:AK55"/>
    <mergeCell ref="AI56:AK56"/>
    <mergeCell ref="AL65:AP65"/>
    <mergeCell ref="AL66:AP66"/>
    <mergeCell ref="AI48:AK48"/>
    <mergeCell ref="AI49:AK49"/>
    <mergeCell ref="AI51:AK51"/>
    <mergeCell ref="AI52:AK52"/>
    <mergeCell ref="AL61:AP61"/>
    <mergeCell ref="AL62:AP62"/>
    <mergeCell ref="AL63:AP63"/>
    <mergeCell ref="AL64:AP64"/>
    <mergeCell ref="AL57:AP57"/>
    <mergeCell ref="AL58:AP58"/>
    <mergeCell ref="AL59:AP59"/>
    <mergeCell ref="AL60:AP60"/>
    <mergeCell ref="AL53:AP53"/>
    <mergeCell ref="AL54:AP54"/>
    <mergeCell ref="AL55:AP55"/>
    <mergeCell ref="AL56:AP56"/>
    <mergeCell ref="AQ65:AS65"/>
    <mergeCell ref="AQ66:AS66"/>
    <mergeCell ref="AL48:AP48"/>
    <mergeCell ref="AL49:AP49"/>
    <mergeCell ref="AL51:AP51"/>
    <mergeCell ref="AL52:AP52"/>
    <mergeCell ref="AQ61:AS61"/>
    <mergeCell ref="AQ62:AS62"/>
    <mergeCell ref="AQ63:AS63"/>
    <mergeCell ref="AQ64:AS64"/>
    <mergeCell ref="AQ57:AS57"/>
    <mergeCell ref="AQ58:AS58"/>
    <mergeCell ref="AQ59:AS59"/>
    <mergeCell ref="AQ60:AS60"/>
    <mergeCell ref="AQ53:AS53"/>
    <mergeCell ref="AQ54:AS54"/>
    <mergeCell ref="AQ55:AS55"/>
    <mergeCell ref="AQ56:AS56"/>
    <mergeCell ref="AT65:AX65"/>
    <mergeCell ref="AT66:AX66"/>
    <mergeCell ref="AQ48:AS48"/>
    <mergeCell ref="AQ49:AS49"/>
    <mergeCell ref="AQ51:AS51"/>
    <mergeCell ref="AQ52:AS52"/>
    <mergeCell ref="AT61:AX61"/>
    <mergeCell ref="AT62:AX62"/>
    <mergeCell ref="AT63:AX63"/>
    <mergeCell ref="AT64:AX64"/>
    <mergeCell ref="AT57:AX57"/>
    <mergeCell ref="AT58:AX58"/>
    <mergeCell ref="AT59:AX59"/>
    <mergeCell ref="AT60:AX60"/>
    <mergeCell ref="AT53:AX53"/>
    <mergeCell ref="AT54:AX54"/>
    <mergeCell ref="AT55:AX55"/>
    <mergeCell ref="AT56:AX56"/>
    <mergeCell ref="AY65:BC65"/>
    <mergeCell ref="AY66:BC66"/>
    <mergeCell ref="AT48:AX48"/>
    <mergeCell ref="AT49:AX49"/>
    <mergeCell ref="AT51:AX51"/>
    <mergeCell ref="AT52:AX52"/>
    <mergeCell ref="AY61:BC61"/>
    <mergeCell ref="AY62:BC62"/>
    <mergeCell ref="AY63:BC63"/>
    <mergeCell ref="AY64:BC64"/>
    <mergeCell ref="AY57:BC57"/>
    <mergeCell ref="AY58:BC58"/>
    <mergeCell ref="AY59:BC59"/>
    <mergeCell ref="AY60:BC60"/>
    <mergeCell ref="AY53:BC53"/>
    <mergeCell ref="AY54:BC54"/>
    <mergeCell ref="AY55:BC55"/>
    <mergeCell ref="AY56:BC56"/>
    <mergeCell ref="BD65:BH65"/>
    <mergeCell ref="BD66:BH66"/>
    <mergeCell ref="AY48:BC48"/>
    <mergeCell ref="AY49:BC49"/>
    <mergeCell ref="AY51:BC51"/>
    <mergeCell ref="AY52:BC52"/>
    <mergeCell ref="BD61:BH61"/>
    <mergeCell ref="BD62:BH62"/>
    <mergeCell ref="BD63:BH63"/>
    <mergeCell ref="BD64:BH64"/>
    <mergeCell ref="BD57:BH57"/>
    <mergeCell ref="BD58:BH58"/>
    <mergeCell ref="BD59:BH59"/>
    <mergeCell ref="BD60:BH60"/>
    <mergeCell ref="BD53:BH53"/>
    <mergeCell ref="BD54:BH54"/>
    <mergeCell ref="BD55:BH55"/>
    <mergeCell ref="BD56:BH56"/>
    <mergeCell ref="BI65:BK65"/>
    <mergeCell ref="BI66:BK66"/>
    <mergeCell ref="BD48:BH48"/>
    <mergeCell ref="BD49:BH49"/>
    <mergeCell ref="BD51:BH51"/>
    <mergeCell ref="BD52:BH52"/>
    <mergeCell ref="BI61:BK61"/>
    <mergeCell ref="BI62:BK62"/>
    <mergeCell ref="BI63:BK63"/>
    <mergeCell ref="BI64:BK64"/>
    <mergeCell ref="BI57:BK57"/>
    <mergeCell ref="BI58:BK58"/>
    <mergeCell ref="BI59:BK59"/>
    <mergeCell ref="BI60:BK60"/>
    <mergeCell ref="BI53:BK53"/>
    <mergeCell ref="BI54:BK54"/>
    <mergeCell ref="BI55:BK55"/>
    <mergeCell ref="BI56:BK56"/>
    <mergeCell ref="BL65:BP65"/>
    <mergeCell ref="BL66:BP66"/>
    <mergeCell ref="BI48:BK48"/>
    <mergeCell ref="BI49:BK49"/>
    <mergeCell ref="BI51:BK51"/>
    <mergeCell ref="BI52:BK52"/>
    <mergeCell ref="BL61:BP61"/>
    <mergeCell ref="BL62:BP62"/>
    <mergeCell ref="BL63:BP63"/>
    <mergeCell ref="BL64:BP64"/>
    <mergeCell ref="BL57:BP57"/>
    <mergeCell ref="BL58:BP58"/>
    <mergeCell ref="BL59:BP59"/>
    <mergeCell ref="BL60:BP60"/>
    <mergeCell ref="BL53:BP53"/>
    <mergeCell ref="BL54:BP54"/>
    <mergeCell ref="BL55:BP55"/>
    <mergeCell ref="BL56:BP56"/>
    <mergeCell ref="BQ65:BS65"/>
    <mergeCell ref="BQ66:BS66"/>
    <mergeCell ref="BL48:BP48"/>
    <mergeCell ref="BL49:BP49"/>
    <mergeCell ref="BL51:BP51"/>
    <mergeCell ref="BL52:BP52"/>
    <mergeCell ref="BQ61:BS61"/>
    <mergeCell ref="BQ62:BS62"/>
    <mergeCell ref="BQ63:BS63"/>
    <mergeCell ref="BQ64:BS64"/>
    <mergeCell ref="BQ57:BS57"/>
    <mergeCell ref="BQ58:BS58"/>
    <mergeCell ref="BQ59:BS59"/>
    <mergeCell ref="BQ60:BS60"/>
    <mergeCell ref="BQ53:BS53"/>
    <mergeCell ref="BQ54:BS54"/>
    <mergeCell ref="BQ55:BS55"/>
    <mergeCell ref="BQ56:BS56"/>
    <mergeCell ref="BQ48:BS48"/>
    <mergeCell ref="BQ49:BS49"/>
    <mergeCell ref="BQ51:BS51"/>
    <mergeCell ref="BQ52:BS52"/>
    <mergeCell ref="BT61:BX61"/>
    <mergeCell ref="BT62:BX62"/>
    <mergeCell ref="BT63:BX63"/>
    <mergeCell ref="BT64:BX64"/>
    <mergeCell ref="BT57:BX57"/>
    <mergeCell ref="BT58:BX58"/>
    <mergeCell ref="BT59:BX59"/>
    <mergeCell ref="BT60:BX60"/>
    <mergeCell ref="BT53:BX53"/>
    <mergeCell ref="BT54:BX54"/>
    <mergeCell ref="BT55:BX55"/>
    <mergeCell ref="BT56:BX56"/>
    <mergeCell ref="CB65:CF65"/>
    <mergeCell ref="BT68:BW68"/>
    <mergeCell ref="BT69:BW69"/>
    <mergeCell ref="BX68:CE68"/>
    <mergeCell ref="BX69:CE69"/>
    <mergeCell ref="BY66:CA66"/>
    <mergeCell ref="BT65:BX65"/>
    <mergeCell ref="BT66:BX66"/>
    <mergeCell ref="BX73:CE73"/>
    <mergeCell ref="CG48:CI48"/>
    <mergeCell ref="CG66:CI66"/>
    <mergeCell ref="CB47:CF47"/>
    <mergeCell ref="CB48:CF48"/>
    <mergeCell ref="CB66:CF66"/>
    <mergeCell ref="CG47:CI47"/>
    <mergeCell ref="CB62:CF62"/>
    <mergeCell ref="CB63:CF63"/>
    <mergeCell ref="CB64:CF64"/>
    <mergeCell ref="BY64:CA64"/>
    <mergeCell ref="BY65:CA65"/>
    <mergeCell ref="BY58:CA58"/>
    <mergeCell ref="BY59:CA59"/>
    <mergeCell ref="BY60:CA60"/>
    <mergeCell ref="BY61:CA61"/>
    <mergeCell ref="BY63:CA63"/>
    <mergeCell ref="BY62:CA62"/>
    <mergeCell ref="CB61:CF61"/>
    <mergeCell ref="BY49:CA49"/>
    <mergeCell ref="BY51:CA51"/>
    <mergeCell ref="BY52:CA52"/>
    <mergeCell ref="BY53:CA53"/>
    <mergeCell ref="BY54:CA54"/>
    <mergeCell ref="BY55:CA55"/>
    <mergeCell ref="BY56:CA56"/>
    <mergeCell ref="BY57:CA57"/>
    <mergeCell ref="CB57:CF57"/>
    <mergeCell ref="CB60:CF60"/>
    <mergeCell ref="CB53:CF53"/>
    <mergeCell ref="CB54:CF54"/>
    <mergeCell ref="CB55:CF55"/>
    <mergeCell ref="CB56:CF56"/>
    <mergeCell ref="CG62:CI62"/>
    <mergeCell ref="CG63:CI63"/>
    <mergeCell ref="CG64:CI64"/>
    <mergeCell ref="CG65:CI65"/>
    <mergeCell ref="CG58:CI58"/>
    <mergeCell ref="CG59:CI59"/>
    <mergeCell ref="CG60:CI60"/>
    <mergeCell ref="CG61:CI61"/>
    <mergeCell ref="CG54:CI54"/>
    <mergeCell ref="CG55:CI55"/>
    <mergeCell ref="CG56:CI56"/>
    <mergeCell ref="CG57:CI57"/>
    <mergeCell ref="CG51:CI51"/>
    <mergeCell ref="CG52:CI52"/>
    <mergeCell ref="CG53:CI53"/>
    <mergeCell ref="CG50:CI50"/>
    <mergeCell ref="BK24:BO25"/>
    <mergeCell ref="BP24:BY24"/>
    <mergeCell ref="BZ24:CI24"/>
    <mergeCell ref="BT75:BW75"/>
    <mergeCell ref="BX75:CE75"/>
    <mergeCell ref="R68:BS68"/>
    <mergeCell ref="R69:BS69"/>
    <mergeCell ref="R70:BS70"/>
    <mergeCell ref="R71:BS71"/>
    <mergeCell ref="R73:BS73"/>
    <mergeCell ref="AG24:AK25"/>
    <mergeCell ref="AL24:AU24"/>
    <mergeCell ref="AV24:BE24"/>
    <mergeCell ref="BF24:BJ25"/>
    <mergeCell ref="BA25:BE25"/>
    <mergeCell ref="AL25:AP25"/>
    <mergeCell ref="W24:AF24"/>
    <mergeCell ref="A24:S25"/>
    <mergeCell ref="T24:V25"/>
    <mergeCell ref="BT77:BW77"/>
    <mergeCell ref="R75:BS75"/>
    <mergeCell ref="A68:Q68"/>
    <mergeCell ref="A69:Q69"/>
    <mergeCell ref="A70:Q70"/>
    <mergeCell ref="A71:Q71"/>
    <mergeCell ref="A33:S33"/>
    <mergeCell ref="A73:Q73"/>
    <mergeCell ref="A75:Q75"/>
    <mergeCell ref="A78:Q78"/>
    <mergeCell ref="BU37:BX37"/>
    <mergeCell ref="A37:V37"/>
    <mergeCell ref="BT70:BW70"/>
    <mergeCell ref="BT71:BW71"/>
    <mergeCell ref="BT73:BW73"/>
    <mergeCell ref="BX70:CE70"/>
    <mergeCell ref="BX71:CE71"/>
    <mergeCell ref="BT78:BW78"/>
    <mergeCell ref="BX77:CE77"/>
    <mergeCell ref="BX78:CE78"/>
    <mergeCell ref="R78:BS78"/>
    <mergeCell ref="A30:S30"/>
    <mergeCell ref="A31:S31"/>
    <mergeCell ref="A32:S32"/>
    <mergeCell ref="A77:BS77"/>
    <mergeCell ref="T33:V33"/>
    <mergeCell ref="T34:V34"/>
    <mergeCell ref="T30:V30"/>
    <mergeCell ref="T31:V31"/>
    <mergeCell ref="T32:V32"/>
    <mergeCell ref="W37:BT37"/>
    <mergeCell ref="A26:S26"/>
    <mergeCell ref="A27:S27"/>
    <mergeCell ref="A28:S28"/>
    <mergeCell ref="A29:S29"/>
    <mergeCell ref="W30:AA30"/>
    <mergeCell ref="W31:AA31"/>
    <mergeCell ref="W32:AA32"/>
    <mergeCell ref="W29:AA29"/>
    <mergeCell ref="T26:V26"/>
    <mergeCell ref="T27:V27"/>
    <mergeCell ref="T28:V28"/>
    <mergeCell ref="T29:V29"/>
    <mergeCell ref="W33:AA33"/>
    <mergeCell ref="W34:AA34"/>
    <mergeCell ref="BP33:BT33"/>
    <mergeCell ref="BA33:BE33"/>
    <mergeCell ref="BA34:BE34"/>
    <mergeCell ref="BP34:BT34"/>
    <mergeCell ref="BF34:BJ34"/>
    <mergeCell ref="BK34:BO34"/>
    <mergeCell ref="BK33:BO33"/>
    <mergeCell ref="AB34:AF34"/>
    <mergeCell ref="W25:AA25"/>
    <mergeCell ref="W26:AA26"/>
    <mergeCell ref="W27:AA27"/>
    <mergeCell ref="W28:AA28"/>
    <mergeCell ref="AB25:AF25"/>
    <mergeCell ref="AB26:AF26"/>
    <mergeCell ref="AB27:AF27"/>
    <mergeCell ref="AB28:AF28"/>
    <mergeCell ref="AB29:AF29"/>
    <mergeCell ref="AG30:AK30"/>
    <mergeCell ref="AG31:AK31"/>
    <mergeCell ref="AG32:AK32"/>
    <mergeCell ref="AB30:AF30"/>
    <mergeCell ref="AB31:AF31"/>
    <mergeCell ref="AB32:AF32"/>
    <mergeCell ref="AV33:AZ33"/>
    <mergeCell ref="AV34:AZ34"/>
    <mergeCell ref="AL33:AP33"/>
    <mergeCell ref="AL34:AP34"/>
    <mergeCell ref="AG26:AK26"/>
    <mergeCell ref="AG27:AK27"/>
    <mergeCell ref="AG28:AK28"/>
    <mergeCell ref="AG29:AK29"/>
    <mergeCell ref="BK28:BO28"/>
    <mergeCell ref="BK29:BO29"/>
    <mergeCell ref="BF26:BJ26"/>
    <mergeCell ref="BF27:BJ27"/>
    <mergeCell ref="BF28:BJ28"/>
    <mergeCell ref="BF29:BJ29"/>
    <mergeCell ref="BK30:BO30"/>
    <mergeCell ref="BK31:BO31"/>
    <mergeCell ref="BK32:BO32"/>
    <mergeCell ref="BP25:BT25"/>
    <mergeCell ref="BP26:BT26"/>
    <mergeCell ref="BP27:BT27"/>
    <mergeCell ref="BP28:BT28"/>
    <mergeCell ref="BP29:BT29"/>
    <mergeCell ref="BK26:BO26"/>
    <mergeCell ref="BK27:BO27"/>
    <mergeCell ref="BZ32:CD32"/>
    <mergeCell ref="BZ33:CD33"/>
    <mergeCell ref="BZ34:CD34"/>
    <mergeCell ref="BU25:BY25"/>
    <mergeCell ref="BU26:BY26"/>
    <mergeCell ref="BU27:BY27"/>
    <mergeCell ref="BU28:BY28"/>
    <mergeCell ref="BU29:BY29"/>
    <mergeCell ref="BU34:BY34"/>
    <mergeCell ref="BU33:BY33"/>
    <mergeCell ref="CE32:CI32"/>
    <mergeCell ref="CE33:CI33"/>
    <mergeCell ref="CE34:CI34"/>
    <mergeCell ref="BZ25:CD25"/>
    <mergeCell ref="BZ26:CD26"/>
    <mergeCell ref="BZ27:CD27"/>
    <mergeCell ref="BZ28:CD28"/>
    <mergeCell ref="CE25:CI25"/>
    <mergeCell ref="CE26:CI26"/>
    <mergeCell ref="CE27:CI27"/>
    <mergeCell ref="CE28:CI28"/>
    <mergeCell ref="BZ29:CD29"/>
    <mergeCell ref="BZ30:CD30"/>
    <mergeCell ref="BZ31:CD31"/>
    <mergeCell ref="CE29:CI29"/>
    <mergeCell ref="CE30:CI30"/>
    <mergeCell ref="CE31:CI31"/>
    <mergeCell ref="BU30:BY30"/>
    <mergeCell ref="BU31:BY31"/>
    <mergeCell ref="BU32:BY32"/>
    <mergeCell ref="BP30:BT30"/>
    <mergeCell ref="BP31:BT31"/>
    <mergeCell ref="BP32:BT32"/>
    <mergeCell ref="BF30:BJ30"/>
    <mergeCell ref="BF31:BJ31"/>
    <mergeCell ref="BF32:BJ32"/>
    <mergeCell ref="BF33:BJ33"/>
    <mergeCell ref="BA26:BE26"/>
    <mergeCell ref="BA27:BE27"/>
    <mergeCell ref="BA28:BE28"/>
    <mergeCell ref="BA29:BE29"/>
    <mergeCell ref="A22:CI22"/>
    <mergeCell ref="BA30:BE30"/>
    <mergeCell ref="BA31:BE31"/>
    <mergeCell ref="BA32:BE32"/>
    <mergeCell ref="AV25:AZ25"/>
    <mergeCell ref="AV26:AZ26"/>
    <mergeCell ref="AV27:AZ27"/>
    <mergeCell ref="AV31:AZ31"/>
    <mergeCell ref="AV32:AZ32"/>
    <mergeCell ref="AQ25:AU25"/>
    <mergeCell ref="BR20:CI20"/>
    <mergeCell ref="BI20:BQ20"/>
    <mergeCell ref="AN20:AV20"/>
    <mergeCell ref="A17:CI17"/>
    <mergeCell ref="A13:O13"/>
    <mergeCell ref="A15:N15"/>
    <mergeCell ref="A12:U12"/>
    <mergeCell ref="V12:AZ12"/>
    <mergeCell ref="A14:O14"/>
    <mergeCell ref="P14:AZ14"/>
    <mergeCell ref="BE9:BQ9"/>
    <mergeCell ref="BE10:BQ10"/>
    <mergeCell ref="BE11:BQ11"/>
    <mergeCell ref="BN1:CI1"/>
    <mergeCell ref="BN2:CI2"/>
    <mergeCell ref="BN3:CI3"/>
    <mergeCell ref="BN4:CI4"/>
    <mergeCell ref="BR9:CI9"/>
    <mergeCell ref="BR10:CI10"/>
    <mergeCell ref="BR11:CI11"/>
    <mergeCell ref="A34:S34"/>
    <mergeCell ref="BA35:BE35"/>
    <mergeCell ref="BN5:CI5"/>
    <mergeCell ref="CD8:CI8"/>
    <mergeCell ref="BX8:CC8"/>
    <mergeCell ref="BR8:BW8"/>
    <mergeCell ref="BR7:CI7"/>
    <mergeCell ref="BE8:BQ8"/>
    <mergeCell ref="BE12:BQ12"/>
    <mergeCell ref="BE13:BQ13"/>
    <mergeCell ref="AL50:AP50"/>
    <mergeCell ref="A35:S35"/>
    <mergeCell ref="T35:V35"/>
    <mergeCell ref="BY39:CE39"/>
    <mergeCell ref="BY40:CE40"/>
    <mergeCell ref="BY41:CE41"/>
    <mergeCell ref="BU40:BX40"/>
    <mergeCell ref="BU39:BX39"/>
    <mergeCell ref="W39:BT39"/>
    <mergeCell ref="W38:BT38"/>
    <mergeCell ref="BF35:BJ35"/>
    <mergeCell ref="BK35:BO35"/>
    <mergeCell ref="BP35:BT35"/>
    <mergeCell ref="BU41:BX41"/>
    <mergeCell ref="BU38:BX38"/>
    <mergeCell ref="W40:BT40"/>
    <mergeCell ref="AV35:AZ35"/>
    <mergeCell ref="BU35:BY35"/>
    <mergeCell ref="BY37:CE37"/>
    <mergeCell ref="BY38:CE38"/>
    <mergeCell ref="AR82:BT82"/>
    <mergeCell ref="AQ30:AU30"/>
    <mergeCell ref="AQ31:AU31"/>
    <mergeCell ref="AQ32:AU32"/>
    <mergeCell ref="AQ33:AU33"/>
    <mergeCell ref="AQ34:AU34"/>
    <mergeCell ref="A43:CI43"/>
    <mergeCell ref="A45:M47"/>
    <mergeCell ref="AR81:CI81"/>
    <mergeCell ref="A81:AQ81"/>
    <mergeCell ref="CG49:CI49"/>
    <mergeCell ref="CB49:CF49"/>
    <mergeCell ref="AY50:BC50"/>
    <mergeCell ref="BD50:BH50"/>
    <mergeCell ref="BI50:BK50"/>
    <mergeCell ref="BL50:BP50"/>
    <mergeCell ref="BQ50:BS50"/>
    <mergeCell ref="BT50:BX50"/>
    <mergeCell ref="CB50:CF50"/>
    <mergeCell ref="BY48:CA48"/>
    <mergeCell ref="BT47:BX47"/>
    <mergeCell ref="BT48:BX48"/>
    <mergeCell ref="BT49:BX49"/>
    <mergeCell ref="BY47:CA47"/>
    <mergeCell ref="A38:V38"/>
    <mergeCell ref="A39:V39"/>
    <mergeCell ref="A40:V40"/>
    <mergeCell ref="A41:V41"/>
    <mergeCell ref="AQ26:AU26"/>
    <mergeCell ref="AQ27:AU27"/>
    <mergeCell ref="AQ28:AU28"/>
    <mergeCell ref="AQ29:AU29"/>
    <mergeCell ref="AV28:AZ28"/>
    <mergeCell ref="AV29:AZ29"/>
    <mergeCell ref="AV30:AZ30"/>
    <mergeCell ref="AB35:AF35"/>
    <mergeCell ref="AG35:AK35"/>
    <mergeCell ref="AL35:AP35"/>
    <mergeCell ref="AQ35:AU35"/>
    <mergeCell ref="AG33:AK33"/>
    <mergeCell ref="AG34:AK34"/>
    <mergeCell ref="AB33:AF33"/>
    <mergeCell ref="CC159:CI160"/>
    <mergeCell ref="AL26:AP26"/>
    <mergeCell ref="AL27:AP27"/>
    <mergeCell ref="AL28:AP28"/>
    <mergeCell ref="AL29:AP29"/>
    <mergeCell ref="AL30:AP30"/>
    <mergeCell ref="AL31:AP31"/>
    <mergeCell ref="AL32:AP32"/>
    <mergeCell ref="W41:BT41"/>
    <mergeCell ref="W35:AA35"/>
    <mergeCell ref="BU142:CI142"/>
    <mergeCell ref="A142:V143"/>
    <mergeCell ref="W142:Y143"/>
    <mergeCell ref="AL148:AP148"/>
    <mergeCell ref="BZ143:CD143"/>
    <mergeCell ref="BZ144:CD144"/>
    <mergeCell ref="BZ147:CD147"/>
    <mergeCell ref="BU147:BY147"/>
    <mergeCell ref="BP144:BT144"/>
    <mergeCell ref="BP147:BT147"/>
    <mergeCell ref="A141:AP141"/>
    <mergeCell ref="AR141:CI141"/>
    <mergeCell ref="CE143:CI143"/>
    <mergeCell ref="BU143:BY143"/>
    <mergeCell ref="AL143:AP143"/>
    <mergeCell ref="BP142:BT143"/>
    <mergeCell ref="AF142:AP142"/>
    <mergeCell ref="Z142:AE143"/>
    <mergeCell ref="AR142:BL143"/>
    <mergeCell ref="BM142:BO143"/>
    <mergeCell ref="CE144:CI144"/>
    <mergeCell ref="CE147:CI147"/>
    <mergeCell ref="AR158:CI158"/>
    <mergeCell ref="AR169:CI169"/>
    <mergeCell ref="BU144:BY144"/>
    <mergeCell ref="CD150:CH150"/>
    <mergeCell ref="CD154:CH154"/>
    <mergeCell ref="CC161:CI161"/>
    <mergeCell ref="CC162:CI162"/>
    <mergeCell ref="CC163:CI163"/>
    <mergeCell ref="A169:AP169"/>
    <mergeCell ref="BM144:BO144"/>
    <mergeCell ref="BM147:BO147"/>
    <mergeCell ref="AR144:BL144"/>
    <mergeCell ref="AR145:BL145"/>
    <mergeCell ref="AR147:BL147"/>
    <mergeCell ref="AR146:BL146"/>
    <mergeCell ref="AL153:AP153"/>
    <mergeCell ref="AL154:AP154"/>
    <mergeCell ref="AL155:AP155"/>
    <mergeCell ref="AL144:AP144"/>
    <mergeCell ref="AL145:AP145"/>
    <mergeCell ref="AL149:AP149"/>
    <mergeCell ref="AL150:AP150"/>
    <mergeCell ref="AL146:AP147"/>
    <mergeCell ref="AL151:AP151"/>
    <mergeCell ref="BV133:CD133"/>
    <mergeCell ref="AF148:AK148"/>
    <mergeCell ref="AF149:AK149"/>
    <mergeCell ref="AF150:AK150"/>
    <mergeCell ref="AF143:AK143"/>
    <mergeCell ref="AF144:AK144"/>
    <mergeCell ref="AF145:AK145"/>
    <mergeCell ref="BV134:CD134"/>
    <mergeCell ref="BV138:CD138"/>
    <mergeCell ref="BV139:CD139"/>
    <mergeCell ref="CE128:CI129"/>
    <mergeCell ref="BV130:CD130"/>
    <mergeCell ref="BV131:CD131"/>
    <mergeCell ref="BV132:CD132"/>
    <mergeCell ref="BV128:CD129"/>
    <mergeCell ref="CE130:CI130"/>
    <mergeCell ref="CE131:CI131"/>
    <mergeCell ref="CE132:CI132"/>
    <mergeCell ref="CE139:CI139"/>
    <mergeCell ref="BV135:CD135"/>
    <mergeCell ref="BV136:CD136"/>
    <mergeCell ref="BV137:CD137"/>
    <mergeCell ref="CE134:CI134"/>
    <mergeCell ref="CE135:CI135"/>
    <mergeCell ref="CE136:CI136"/>
    <mergeCell ref="CE137:CI137"/>
    <mergeCell ref="Z149:AE149"/>
    <mergeCell ref="Z150:AE150"/>
    <mergeCell ref="Z144:AE144"/>
    <mergeCell ref="Z145:AE145"/>
    <mergeCell ref="CE138:CI138"/>
    <mergeCell ref="CE133:CI133"/>
    <mergeCell ref="A167:AP167"/>
    <mergeCell ref="Z155:AE155"/>
    <mergeCell ref="Z156:AE156"/>
    <mergeCell ref="Z157:AE157"/>
    <mergeCell ref="Z158:AE158"/>
    <mergeCell ref="AF155:AK155"/>
    <mergeCell ref="AF156:AK156"/>
    <mergeCell ref="AF157:AK157"/>
    <mergeCell ref="W144:Y144"/>
    <mergeCell ref="W145:Y145"/>
    <mergeCell ref="A164:AI164"/>
    <mergeCell ref="Z152:AE152"/>
    <mergeCell ref="Z153:AE153"/>
    <mergeCell ref="Z154:AE154"/>
    <mergeCell ref="Z151:AE151"/>
    <mergeCell ref="AF152:AK152"/>
    <mergeCell ref="AF153:AK153"/>
    <mergeCell ref="Z148:AE148"/>
    <mergeCell ref="L163:AI163"/>
    <mergeCell ref="A159:K159"/>
    <mergeCell ref="W148:Y148"/>
    <mergeCell ref="W149:Y149"/>
    <mergeCell ref="W150:Y150"/>
    <mergeCell ref="W151:Y151"/>
    <mergeCell ref="AF154:AK154"/>
    <mergeCell ref="AF151:AK151"/>
    <mergeCell ref="L159:AI159"/>
    <mergeCell ref="L160:AI160"/>
    <mergeCell ref="L161:AI161"/>
    <mergeCell ref="L162:AI162"/>
    <mergeCell ref="W157:Y157"/>
    <mergeCell ref="W158:Y158"/>
    <mergeCell ref="A158:V158"/>
    <mergeCell ref="AF158:AK158"/>
    <mergeCell ref="AL157:AP157"/>
    <mergeCell ref="AL158:AP158"/>
    <mergeCell ref="AL152:AP152"/>
    <mergeCell ref="A156:V156"/>
    <mergeCell ref="A153:V153"/>
    <mergeCell ref="W152:Y152"/>
    <mergeCell ref="W153:Y153"/>
    <mergeCell ref="W154:Y154"/>
    <mergeCell ref="A144:V144"/>
    <mergeCell ref="A145:V145"/>
    <mergeCell ref="BZ150:CC150"/>
    <mergeCell ref="BZ154:CC154"/>
    <mergeCell ref="AR154:BY154"/>
    <mergeCell ref="AR150:BY150"/>
    <mergeCell ref="A154:V154"/>
    <mergeCell ref="A150:V150"/>
    <mergeCell ref="A151:V151"/>
    <mergeCell ref="A152:V152"/>
    <mergeCell ref="A146:V146"/>
    <mergeCell ref="A147:V147"/>
    <mergeCell ref="BZ145:CD146"/>
    <mergeCell ref="A157:V157"/>
    <mergeCell ref="W155:Y155"/>
    <mergeCell ref="W156:Y156"/>
    <mergeCell ref="AL156:AP156"/>
    <mergeCell ref="A148:V148"/>
    <mergeCell ref="A149:V149"/>
    <mergeCell ref="A155:V155"/>
    <mergeCell ref="AG173:AI173"/>
    <mergeCell ref="CC179:CI179"/>
    <mergeCell ref="BZ179:CB179"/>
    <mergeCell ref="AR177:BY177"/>
    <mergeCell ref="AG176:AI176"/>
    <mergeCell ref="AG177:AI177"/>
    <mergeCell ref="CC176:CI176"/>
    <mergeCell ref="CC174:CI175"/>
    <mergeCell ref="AG170:AI170"/>
    <mergeCell ref="AG171:AI171"/>
    <mergeCell ref="CC180:CI180"/>
    <mergeCell ref="CE145:CI146"/>
    <mergeCell ref="BM145:BO146"/>
    <mergeCell ref="BP145:BT146"/>
    <mergeCell ref="BU145:BY146"/>
    <mergeCell ref="AR180:BY180"/>
    <mergeCell ref="BZ180:CB180"/>
    <mergeCell ref="BZ174:CB175"/>
    <mergeCell ref="CC181:CI181"/>
    <mergeCell ref="BZ170:CB170"/>
    <mergeCell ref="BZ171:CB171"/>
    <mergeCell ref="BZ172:CB172"/>
    <mergeCell ref="BZ173:CB173"/>
    <mergeCell ref="BZ176:CB176"/>
    <mergeCell ref="BZ177:CB177"/>
    <mergeCell ref="BZ178:CB178"/>
    <mergeCell ref="CC177:CI177"/>
    <mergeCell ref="CC178:CI178"/>
    <mergeCell ref="BZ181:CB181"/>
    <mergeCell ref="AR170:BY170"/>
    <mergeCell ref="AR171:BY171"/>
    <mergeCell ref="AR172:BY172"/>
    <mergeCell ref="AR173:BY173"/>
    <mergeCell ref="AR174:BY174"/>
    <mergeCell ref="AR175:BY175"/>
    <mergeCell ref="AR176:BY176"/>
    <mergeCell ref="AR178:BY178"/>
    <mergeCell ref="AR179:BY179"/>
    <mergeCell ref="AR181:BY181"/>
    <mergeCell ref="AJ170:AP170"/>
    <mergeCell ref="AJ171:AP171"/>
    <mergeCell ref="AJ172:AP172"/>
    <mergeCell ref="AJ173:AP173"/>
    <mergeCell ref="AJ174:AP174"/>
    <mergeCell ref="AJ175:AP175"/>
    <mergeCell ref="AJ176:AP176"/>
    <mergeCell ref="AJ177:AP177"/>
    <mergeCell ref="A170:AF170"/>
    <mergeCell ref="A171:AF171"/>
    <mergeCell ref="A172:AF172"/>
    <mergeCell ref="A173:AF173"/>
    <mergeCell ref="A174:AF174"/>
    <mergeCell ref="A175:AF175"/>
    <mergeCell ref="A176:AF176"/>
    <mergeCell ref="AG174:AI174"/>
    <mergeCell ref="AG175:AI175"/>
    <mergeCell ref="A183:AF183"/>
    <mergeCell ref="A184:AF184"/>
    <mergeCell ref="A178:AF179"/>
    <mergeCell ref="AG178:AI179"/>
    <mergeCell ref="AG182:AI182"/>
    <mergeCell ref="AJ191:AP191"/>
    <mergeCell ref="AG190:AI190"/>
    <mergeCell ref="AG191:AI191"/>
    <mergeCell ref="AG183:AI183"/>
    <mergeCell ref="AG184:AI184"/>
    <mergeCell ref="AG187:AI187"/>
    <mergeCell ref="AJ183:AP183"/>
    <mergeCell ref="AJ184:AP184"/>
    <mergeCell ref="AJ187:AP187"/>
    <mergeCell ref="AJ190:AP190"/>
    <mergeCell ref="AJ182:AP182"/>
    <mergeCell ref="A181:AP181"/>
    <mergeCell ref="A182:AF182"/>
    <mergeCell ref="AJ178:AP179"/>
    <mergeCell ref="A177:AF177"/>
    <mergeCell ref="AG172:AI172"/>
    <mergeCell ref="I9:AZ9"/>
    <mergeCell ref="G10:AZ10"/>
    <mergeCell ref="Q11:AZ11"/>
    <mergeCell ref="A9:H9"/>
    <mergeCell ref="A10:F10"/>
    <mergeCell ref="A11:P11"/>
    <mergeCell ref="A72:Q72"/>
    <mergeCell ref="R72:BS72"/>
    <mergeCell ref="A202:CI202"/>
    <mergeCell ref="AG194:AI194"/>
    <mergeCell ref="AG195:AI195"/>
    <mergeCell ref="AJ195:AP195"/>
    <mergeCell ref="AJ196:AP196"/>
    <mergeCell ref="AJ194:AP194"/>
    <mergeCell ref="AG199:AI199"/>
    <mergeCell ref="AJ199:AP199"/>
    <mergeCell ref="AJ200:AP200"/>
    <mergeCell ref="AG200:AI200"/>
    <mergeCell ref="A185:AF185"/>
    <mergeCell ref="A186:AF186"/>
    <mergeCell ref="A187:AF187"/>
    <mergeCell ref="A188:AF188"/>
    <mergeCell ref="A189:AF189"/>
    <mergeCell ref="A190:AF190"/>
    <mergeCell ref="A191:AF191"/>
    <mergeCell ref="A192:AF192"/>
    <mergeCell ref="A193:AF193"/>
    <mergeCell ref="A194:AF194"/>
    <mergeCell ref="A195:AF195"/>
    <mergeCell ref="A196:AF196"/>
    <mergeCell ref="A197:AF197"/>
    <mergeCell ref="A198:AF198"/>
    <mergeCell ref="A199:AF199"/>
    <mergeCell ref="A200:AF200"/>
    <mergeCell ref="AG185:AI186"/>
    <mergeCell ref="AJ185:AP186"/>
    <mergeCell ref="AG188:AI189"/>
    <mergeCell ref="AJ188:AP189"/>
    <mergeCell ref="AG192:AI193"/>
    <mergeCell ref="AJ192:AP193"/>
    <mergeCell ref="AG197:AI198"/>
    <mergeCell ref="AJ197:AP198"/>
    <mergeCell ref="AG196:AI196"/>
    <mergeCell ref="BZ35:CD35"/>
    <mergeCell ref="CE35:CI35"/>
    <mergeCell ref="A50:M50"/>
    <mergeCell ref="N50:P50"/>
    <mergeCell ref="Q50:U50"/>
    <mergeCell ref="V50:X50"/>
    <mergeCell ref="Y50:AC50"/>
    <mergeCell ref="AD50:AH50"/>
    <mergeCell ref="AI50:AK50"/>
    <mergeCell ref="BY50:CA50"/>
    <mergeCell ref="BT72:BW72"/>
    <mergeCell ref="BX72:CE72"/>
    <mergeCell ref="AQ50:AS50"/>
    <mergeCell ref="AT50:AX50"/>
    <mergeCell ref="CB51:CF51"/>
    <mergeCell ref="CB52:CF52"/>
    <mergeCell ref="BT51:BX51"/>
    <mergeCell ref="BT52:BX52"/>
    <mergeCell ref="CB58:CF58"/>
    <mergeCell ref="CB59:CF59"/>
    <mergeCell ref="A74:Q74"/>
    <mergeCell ref="R74:BS74"/>
    <mergeCell ref="BT74:BW74"/>
    <mergeCell ref="BX74:CE74"/>
    <mergeCell ref="A79:Q79"/>
    <mergeCell ref="R79:BS79"/>
    <mergeCell ref="BT79:BW79"/>
    <mergeCell ref="BX79:CE79"/>
    <mergeCell ref="BX82:CC82"/>
    <mergeCell ref="BX83:CC83"/>
    <mergeCell ref="CD82:CI82"/>
    <mergeCell ref="CD83:CI83"/>
    <mergeCell ref="CD86:CI86"/>
    <mergeCell ref="AK89:AP90"/>
    <mergeCell ref="A97:AP97"/>
    <mergeCell ref="A93:J93"/>
    <mergeCell ref="BX86:CC86"/>
    <mergeCell ref="BX87:CC87"/>
    <mergeCell ref="BX88:CC88"/>
    <mergeCell ref="CD87:CI87"/>
    <mergeCell ref="BX91:CC91"/>
    <mergeCell ref="BX89:CC90"/>
    <mergeCell ref="AR107:BT107"/>
    <mergeCell ref="AK109:AP109"/>
    <mergeCell ref="AK106:AP108"/>
    <mergeCell ref="AR109:BT109"/>
    <mergeCell ref="AR108:BT108"/>
    <mergeCell ref="V99:X99"/>
    <mergeCell ref="V101:X103"/>
    <mergeCell ref="AK100:AP100"/>
    <mergeCell ref="A94:V94"/>
    <mergeCell ref="W94:AE94"/>
    <mergeCell ref="A95:X95"/>
    <mergeCell ref="Y95:AG95"/>
    <mergeCell ref="AE100:AJ100"/>
    <mergeCell ref="Y100:AD100"/>
    <mergeCell ref="Y101:AD103"/>
    <mergeCell ref="AM133:AS133"/>
    <mergeCell ref="AM134:AS134"/>
    <mergeCell ref="AM135:AS135"/>
    <mergeCell ref="AM136:AS136"/>
    <mergeCell ref="AM137:AS137"/>
    <mergeCell ref="AM138:AS138"/>
    <mergeCell ref="AM139:AS139"/>
    <mergeCell ref="A165:K165"/>
    <mergeCell ref="L165:AI165"/>
    <mergeCell ref="AJ165:AL165"/>
    <mergeCell ref="AM165:AP165"/>
    <mergeCell ref="W146:Y147"/>
    <mergeCell ref="Z146:AE147"/>
    <mergeCell ref="AF146:AK147"/>
    <mergeCell ref="AT257:AY257"/>
    <mergeCell ref="AT258:AY258"/>
    <mergeCell ref="AN231:AS231"/>
    <mergeCell ref="AN233:AS233"/>
    <mergeCell ref="AT235:AY236"/>
    <mergeCell ref="AT253:AY253"/>
    <mergeCell ref="AT254:AY254"/>
    <mergeCell ref="AT255:AY255"/>
    <mergeCell ref="AT256:AY256"/>
    <mergeCell ref="AT248:AY249"/>
    <mergeCell ref="AT250:AY250"/>
    <mergeCell ref="AT251:AY251"/>
    <mergeCell ref="AT252:AY252"/>
    <mergeCell ref="AT244:AY244"/>
    <mergeCell ref="AT245:AY245"/>
    <mergeCell ref="AT246:AY246"/>
    <mergeCell ref="AT247:AY247"/>
    <mergeCell ref="BD221:BG221"/>
    <mergeCell ref="AZ217:BC217"/>
    <mergeCell ref="AZ218:BC218"/>
    <mergeCell ref="BF258:BK258"/>
    <mergeCell ref="BF257:BK257"/>
    <mergeCell ref="BF246:BK246"/>
    <mergeCell ref="AZ246:BE246"/>
    <mergeCell ref="BF245:BK245"/>
    <mergeCell ref="BF240:BK240"/>
    <mergeCell ref="BF239:BK239"/>
    <mergeCell ref="CF207:CI207"/>
    <mergeCell ref="CF208:CI209"/>
    <mergeCell ref="BL258:BQ258"/>
    <mergeCell ref="BF250:BK250"/>
    <mergeCell ref="BF251:BK251"/>
    <mergeCell ref="BF252:BK252"/>
    <mergeCell ref="BF253:BK253"/>
    <mergeCell ref="BF254:BK254"/>
    <mergeCell ref="BF255:BK255"/>
    <mergeCell ref="BF256:BK256"/>
    <mergeCell ref="AT239:AY239"/>
    <mergeCell ref="AT240:AY240"/>
    <mergeCell ref="CB207:CE207"/>
    <mergeCell ref="BL254:BQ254"/>
    <mergeCell ref="CB210:CE210"/>
    <mergeCell ref="CB211:CE211"/>
    <mergeCell ref="CB217:CE217"/>
    <mergeCell ref="CB218:CE218"/>
    <mergeCell ref="BT207:BW207"/>
    <mergeCell ref="BT210:BW210"/>
    <mergeCell ref="BL255:BQ255"/>
    <mergeCell ref="BL256:BQ256"/>
    <mergeCell ref="BL257:BQ257"/>
    <mergeCell ref="BH223:BL223"/>
    <mergeCell ref="BH224:BL224"/>
    <mergeCell ref="BM224:BT224"/>
    <mergeCell ref="BM225:BT225"/>
    <mergeCell ref="BM223:BT223"/>
    <mergeCell ref="BL252:BQ252"/>
    <mergeCell ref="BL251:BQ251"/>
    <mergeCell ref="CD258:CI258"/>
    <mergeCell ref="BX258:CC258"/>
    <mergeCell ref="CB212:CE212"/>
    <mergeCell ref="CB213:CE213"/>
    <mergeCell ref="CB214:CE214"/>
    <mergeCell ref="CF218:CI218"/>
    <mergeCell ref="CF219:CI219"/>
    <mergeCell ref="CF220:CI220"/>
    <mergeCell ref="CF221:CI221"/>
    <mergeCell ref="CF214:CI214"/>
    <mergeCell ref="CD257:CI257"/>
    <mergeCell ref="BX257:CC257"/>
    <mergeCell ref="CB220:CE220"/>
    <mergeCell ref="CB221:CE221"/>
    <mergeCell ref="CD256:CI256"/>
    <mergeCell ref="BX256:CC256"/>
    <mergeCell ref="CD255:CI255"/>
    <mergeCell ref="BX255:CC255"/>
    <mergeCell ref="BX251:CC251"/>
    <mergeCell ref="CD235:CI236"/>
    <mergeCell ref="CF217:CI217"/>
    <mergeCell ref="BX212:CA212"/>
    <mergeCell ref="BX213:CA213"/>
    <mergeCell ref="BX214:CA214"/>
    <mergeCell ref="CB215:CE216"/>
    <mergeCell ref="BX215:CA216"/>
    <mergeCell ref="BT211:BW211"/>
    <mergeCell ref="BX208:CA209"/>
    <mergeCell ref="BX207:CA207"/>
    <mergeCell ref="BX210:CA210"/>
    <mergeCell ref="BX211:CA211"/>
    <mergeCell ref="BT208:BW209"/>
    <mergeCell ref="BX248:CC249"/>
    <mergeCell ref="BR229:BW230"/>
    <mergeCell ref="BX243:CC243"/>
    <mergeCell ref="CD254:CI254"/>
    <mergeCell ref="BX254:CC254"/>
    <mergeCell ref="CD252:CI252"/>
    <mergeCell ref="BX252:CC252"/>
    <mergeCell ref="CD251:CI251"/>
    <mergeCell ref="BS232:BV232"/>
    <mergeCell ref="BR235:BR236"/>
    <mergeCell ref="BT215:BW216"/>
    <mergeCell ref="BT217:BW217"/>
    <mergeCell ref="BT218:BW218"/>
    <mergeCell ref="BT212:BW212"/>
    <mergeCell ref="BT213:BW213"/>
    <mergeCell ref="BT214:BW214"/>
    <mergeCell ref="BP214:BS214"/>
    <mergeCell ref="CD253:CI253"/>
    <mergeCell ref="BX253:CC253"/>
    <mergeCell ref="BL253:BQ253"/>
    <mergeCell ref="BT220:BW220"/>
    <mergeCell ref="BT221:BW221"/>
    <mergeCell ref="BT219:BW219"/>
    <mergeCell ref="BX220:CA220"/>
    <mergeCell ref="BX221:CA221"/>
    <mergeCell ref="BX217:CA217"/>
    <mergeCell ref="BL207:BO207"/>
    <mergeCell ref="BL210:BO210"/>
    <mergeCell ref="BL211:BO211"/>
    <mergeCell ref="BP208:BS209"/>
    <mergeCell ref="BP207:BS207"/>
    <mergeCell ref="BP210:BS210"/>
    <mergeCell ref="BP211:BS211"/>
    <mergeCell ref="BL208:BO209"/>
    <mergeCell ref="BP212:BS212"/>
    <mergeCell ref="CD248:CI249"/>
    <mergeCell ref="BL212:BO212"/>
    <mergeCell ref="BL213:BO213"/>
    <mergeCell ref="BL214:BO214"/>
    <mergeCell ref="BP220:BS220"/>
    <mergeCell ref="BP221:BS221"/>
    <mergeCell ref="BP215:BS216"/>
    <mergeCell ref="BP217:BS217"/>
    <mergeCell ref="BX235:CC236"/>
    <mergeCell ref="BP213:BS213"/>
    <mergeCell ref="CD250:CI250"/>
    <mergeCell ref="BX250:CC250"/>
    <mergeCell ref="BL250:BQ250"/>
    <mergeCell ref="BS250:BV250"/>
    <mergeCell ref="BL215:BO216"/>
    <mergeCell ref="BL217:BO217"/>
    <mergeCell ref="BL218:BO218"/>
    <mergeCell ref="CD245:CI245"/>
    <mergeCell ref="BX245:CC245"/>
    <mergeCell ref="BD207:BG207"/>
    <mergeCell ref="BD210:BG210"/>
    <mergeCell ref="BD211:BG211"/>
    <mergeCell ref="BH208:BK209"/>
    <mergeCell ref="BH207:BK207"/>
    <mergeCell ref="BH210:BK210"/>
    <mergeCell ref="BH211:BK211"/>
    <mergeCell ref="BD208:BG209"/>
    <mergeCell ref="BH215:BK216"/>
    <mergeCell ref="BH217:BK217"/>
    <mergeCell ref="CD247:CI247"/>
    <mergeCell ref="BX247:CC247"/>
    <mergeCell ref="BL247:BQ247"/>
    <mergeCell ref="BF247:BK247"/>
    <mergeCell ref="BL220:BO220"/>
    <mergeCell ref="BL221:BO221"/>
    <mergeCell ref="CB219:CE219"/>
    <mergeCell ref="BH220:BK220"/>
    <mergeCell ref="BD214:BG214"/>
    <mergeCell ref="CD246:CI246"/>
    <mergeCell ref="BX246:CC246"/>
    <mergeCell ref="BR246:BW246"/>
    <mergeCell ref="BL246:BQ246"/>
    <mergeCell ref="BH218:BK218"/>
    <mergeCell ref="BH219:BK219"/>
    <mergeCell ref="BL229:BQ230"/>
    <mergeCell ref="BD220:BG220"/>
    <mergeCell ref="BP218:BS218"/>
    <mergeCell ref="BL245:BQ245"/>
    <mergeCell ref="CD244:CI244"/>
    <mergeCell ref="BX244:CC244"/>
    <mergeCell ref="BL244:BQ244"/>
    <mergeCell ref="CD243:CI243"/>
    <mergeCell ref="BF244:BK244"/>
    <mergeCell ref="BF229:BK230"/>
    <mergeCell ref="BL243:BQ243"/>
    <mergeCell ref="BF242:BK242"/>
    <mergeCell ref="BF243:BK243"/>
    <mergeCell ref="BF241:BK241"/>
    <mergeCell ref="BL235:BQ236"/>
    <mergeCell ref="BF235:BK236"/>
    <mergeCell ref="CD242:CI242"/>
    <mergeCell ref="AV207:AY207"/>
    <mergeCell ref="AV210:AY210"/>
    <mergeCell ref="AV211:AY211"/>
    <mergeCell ref="AZ208:BC209"/>
    <mergeCell ref="AZ207:BC207"/>
    <mergeCell ref="AZ210:BC210"/>
    <mergeCell ref="AZ211:BC211"/>
    <mergeCell ref="AV208:AY209"/>
    <mergeCell ref="AT243:AY243"/>
    <mergeCell ref="AT237:AY237"/>
    <mergeCell ref="BH212:BK212"/>
    <mergeCell ref="BH213:BK213"/>
    <mergeCell ref="BH214:BK214"/>
    <mergeCell ref="BD212:BG212"/>
    <mergeCell ref="BD215:BG216"/>
    <mergeCell ref="BD217:BG217"/>
    <mergeCell ref="BD218:BG218"/>
    <mergeCell ref="BD213:BG213"/>
    <mergeCell ref="AT238:AY238"/>
    <mergeCell ref="AZ220:BC220"/>
    <mergeCell ref="AZ221:BC221"/>
    <mergeCell ref="A227:CI227"/>
    <mergeCell ref="BH225:BL225"/>
    <mergeCell ref="AR221:AU221"/>
    <mergeCell ref="BH221:BK221"/>
    <mergeCell ref="CD238:CI238"/>
    <mergeCell ref="BX238:CC238"/>
    <mergeCell ref="AN220:AQ220"/>
    <mergeCell ref="A216:W216"/>
    <mergeCell ref="A223:P223"/>
    <mergeCell ref="A224:P224"/>
    <mergeCell ref="A225:P225"/>
    <mergeCell ref="Q223:BG223"/>
    <mergeCell ref="Q224:BG224"/>
    <mergeCell ref="Q225:BG225"/>
    <mergeCell ref="AN215:AQ216"/>
    <mergeCell ref="AN217:AQ217"/>
    <mergeCell ref="AN218:AQ218"/>
    <mergeCell ref="AV212:AY212"/>
    <mergeCell ref="AV213:AY213"/>
    <mergeCell ref="AV214:AY214"/>
    <mergeCell ref="AZ215:BC216"/>
    <mergeCell ref="AV215:AY216"/>
    <mergeCell ref="AZ212:BC212"/>
    <mergeCell ref="AZ213:BC213"/>
    <mergeCell ref="AZ214:BC214"/>
    <mergeCell ref="BX242:CC242"/>
    <mergeCell ref="BL242:BQ242"/>
    <mergeCell ref="AT241:AY241"/>
    <mergeCell ref="AT242:AY242"/>
    <mergeCell ref="BS242:BV242"/>
    <mergeCell ref="BS239:BV239"/>
    <mergeCell ref="AR208:AU209"/>
    <mergeCell ref="AR206:AU206"/>
    <mergeCell ref="AR207:AU207"/>
    <mergeCell ref="AR210:AU210"/>
    <mergeCell ref="AR211:AU211"/>
    <mergeCell ref="BL239:BQ239"/>
    <mergeCell ref="BF238:BK238"/>
    <mergeCell ref="AV217:AY217"/>
    <mergeCell ref="BL238:BQ238"/>
    <mergeCell ref="CD241:CI241"/>
    <mergeCell ref="BX241:CC241"/>
    <mergeCell ref="BL241:BQ241"/>
    <mergeCell ref="CD239:CI239"/>
    <mergeCell ref="BX239:CC239"/>
    <mergeCell ref="CD240:CI240"/>
    <mergeCell ref="BX240:CC240"/>
    <mergeCell ref="BL240:BQ240"/>
    <mergeCell ref="BS240:BV240"/>
    <mergeCell ref="BS241:BV241"/>
    <mergeCell ref="AN206:AQ206"/>
    <mergeCell ref="AN207:AQ207"/>
    <mergeCell ref="AN210:AQ210"/>
    <mergeCell ref="AN211:AQ211"/>
    <mergeCell ref="AN212:AQ212"/>
    <mergeCell ref="AN213:AQ213"/>
    <mergeCell ref="AN214:AQ214"/>
    <mergeCell ref="AR219:AU219"/>
    <mergeCell ref="AR215:AU216"/>
    <mergeCell ref="AR217:AU217"/>
    <mergeCell ref="AR218:AU218"/>
    <mergeCell ref="AR212:AU212"/>
    <mergeCell ref="AR213:AU213"/>
    <mergeCell ref="AR214:AU214"/>
    <mergeCell ref="AV218:AY218"/>
    <mergeCell ref="AV219:AY219"/>
    <mergeCell ref="AT234:AY234"/>
    <mergeCell ref="AJ207:AM207"/>
    <mergeCell ref="AJ210:AM210"/>
    <mergeCell ref="AJ211:AM211"/>
    <mergeCell ref="AN208:AQ209"/>
    <mergeCell ref="AJ208:AM209"/>
    <mergeCell ref="AJ212:AM212"/>
    <mergeCell ref="AJ213:AM213"/>
    <mergeCell ref="BF233:BK233"/>
    <mergeCell ref="AZ231:BE231"/>
    <mergeCell ref="AZ233:BE233"/>
    <mergeCell ref="AT233:AY233"/>
    <mergeCell ref="BF232:BK232"/>
    <mergeCell ref="BF231:BK231"/>
    <mergeCell ref="AJ214:AM214"/>
    <mergeCell ref="CD237:CI237"/>
    <mergeCell ref="BX237:CC237"/>
    <mergeCell ref="BL237:BQ237"/>
    <mergeCell ref="BF237:BK237"/>
    <mergeCell ref="AT232:AY232"/>
    <mergeCell ref="BF234:BK234"/>
    <mergeCell ref="AT231:AY231"/>
    <mergeCell ref="CD234:CI234"/>
    <mergeCell ref="BX234:CC234"/>
    <mergeCell ref="AF206:AI206"/>
    <mergeCell ref="AF207:AI207"/>
    <mergeCell ref="AF210:AI210"/>
    <mergeCell ref="AF211:AI211"/>
    <mergeCell ref="AF208:AI209"/>
    <mergeCell ref="AF218:AI218"/>
    <mergeCell ref="AJ215:AM216"/>
    <mergeCell ref="AJ217:AM217"/>
    <mergeCell ref="AJ218:AM218"/>
    <mergeCell ref="BL234:BQ234"/>
    <mergeCell ref="BS234:BV234"/>
    <mergeCell ref="CD232:CI232"/>
    <mergeCell ref="AB206:AE206"/>
    <mergeCell ref="AB207:AE207"/>
    <mergeCell ref="AB210:AE210"/>
    <mergeCell ref="AB211:AE211"/>
    <mergeCell ref="AF212:AI212"/>
    <mergeCell ref="AF213:AI213"/>
    <mergeCell ref="AF214:AI214"/>
    <mergeCell ref="AB212:AE212"/>
    <mergeCell ref="CD233:CI233"/>
    <mergeCell ref="BX233:CC233"/>
    <mergeCell ref="BR233:BW233"/>
    <mergeCell ref="BL233:BQ233"/>
    <mergeCell ref="AB214:AE214"/>
    <mergeCell ref="AF219:AI219"/>
    <mergeCell ref="BX232:CC232"/>
    <mergeCell ref="BL232:BQ232"/>
    <mergeCell ref="AF217:AI217"/>
    <mergeCell ref="AB215:AE216"/>
    <mergeCell ref="AB217:AE217"/>
    <mergeCell ref="AB218:AE218"/>
    <mergeCell ref="AB219:AE219"/>
    <mergeCell ref="AJ220:AM220"/>
    <mergeCell ref="AF215:AI216"/>
    <mergeCell ref="X207:AA207"/>
    <mergeCell ref="X210:AA210"/>
    <mergeCell ref="X211:AA211"/>
    <mergeCell ref="AB208:AE209"/>
    <mergeCell ref="X213:AA213"/>
    <mergeCell ref="X214:AA214"/>
    <mergeCell ref="AB220:AE220"/>
    <mergeCell ref="AB213:AE213"/>
    <mergeCell ref="AB221:AE221"/>
    <mergeCell ref="AZ230:BE230"/>
    <mergeCell ref="X218:AA218"/>
    <mergeCell ref="X219:AA219"/>
    <mergeCell ref="X220:AA220"/>
    <mergeCell ref="X221:AA221"/>
    <mergeCell ref="AF221:AI221"/>
    <mergeCell ref="AJ221:AM221"/>
    <mergeCell ref="AJ219:AM219"/>
    <mergeCell ref="AF220:AI220"/>
    <mergeCell ref="CD231:CI231"/>
    <mergeCell ref="BX231:CC231"/>
    <mergeCell ref="BR231:BW231"/>
    <mergeCell ref="BL231:BQ231"/>
    <mergeCell ref="BX230:CC230"/>
    <mergeCell ref="AN219:AQ219"/>
    <mergeCell ref="BL219:BO219"/>
    <mergeCell ref="BP219:BS219"/>
    <mergeCell ref="AN221:AQ221"/>
    <mergeCell ref="AV220:AY220"/>
    <mergeCell ref="AV221:AY221"/>
    <mergeCell ref="BD219:BG219"/>
    <mergeCell ref="AZ219:BC219"/>
    <mergeCell ref="AR220:AU220"/>
    <mergeCell ref="A207:W207"/>
    <mergeCell ref="A208:W208"/>
    <mergeCell ref="A209:W209"/>
    <mergeCell ref="A210:W210"/>
    <mergeCell ref="A211:W211"/>
    <mergeCell ref="X208:AA209"/>
    <mergeCell ref="X215:AA216"/>
    <mergeCell ref="X217:AA217"/>
    <mergeCell ref="A212:W212"/>
    <mergeCell ref="A213:W213"/>
    <mergeCell ref="A214:W214"/>
    <mergeCell ref="A215:W215"/>
    <mergeCell ref="A217:W217"/>
    <mergeCell ref="X212:AA212"/>
    <mergeCell ref="A218:W218"/>
    <mergeCell ref="A219:W219"/>
    <mergeCell ref="A220:W220"/>
    <mergeCell ref="A221:W221"/>
    <mergeCell ref="AB204:BO204"/>
    <mergeCell ref="BP204:CI204"/>
    <mergeCell ref="X204:AA206"/>
    <mergeCell ref="A204:W206"/>
    <mergeCell ref="AB205:AI205"/>
    <mergeCell ref="AJ205:AM206"/>
    <mergeCell ref="AN205:AU205"/>
    <mergeCell ref="AV205:AY206"/>
    <mergeCell ref="AZ205:BC206"/>
    <mergeCell ref="BD205:BG206"/>
    <mergeCell ref="CF205:CI206"/>
    <mergeCell ref="BX229:CI229"/>
    <mergeCell ref="CB208:CE209"/>
    <mergeCell ref="CF215:CI216"/>
    <mergeCell ref="CF210:CI210"/>
    <mergeCell ref="CF211:CI211"/>
    <mergeCell ref="CF212:CI212"/>
    <mergeCell ref="CF213:CI213"/>
    <mergeCell ref="BX218:CA218"/>
    <mergeCell ref="BX219:CA219"/>
    <mergeCell ref="AO245:AR245"/>
    <mergeCell ref="AO247:AR247"/>
    <mergeCell ref="BX205:CA206"/>
    <mergeCell ref="CB205:CE206"/>
    <mergeCell ref="BH205:BO205"/>
    <mergeCell ref="BP205:BS206"/>
    <mergeCell ref="BT205:BW206"/>
    <mergeCell ref="BH206:BK206"/>
    <mergeCell ref="BL206:BO206"/>
    <mergeCell ref="CD230:CI230"/>
    <mergeCell ref="BA245:BD245"/>
    <mergeCell ref="BA247:BD247"/>
    <mergeCell ref="BA250:BD250"/>
    <mergeCell ref="AH231:AM231"/>
    <mergeCell ref="AH232:AM232"/>
    <mergeCell ref="AH233:AM233"/>
    <mergeCell ref="AH234:AM234"/>
    <mergeCell ref="AN246:AS246"/>
    <mergeCell ref="AO243:AR243"/>
    <mergeCell ref="AO244:AR244"/>
    <mergeCell ref="BE235:BE236"/>
    <mergeCell ref="BA242:BD242"/>
    <mergeCell ref="BA243:BD243"/>
    <mergeCell ref="BA244:BD244"/>
    <mergeCell ref="AH241:AM241"/>
    <mergeCell ref="AH242:AM242"/>
    <mergeCell ref="AH243:AM243"/>
    <mergeCell ref="AH237:AM237"/>
    <mergeCell ref="AH238:AM238"/>
    <mergeCell ref="AH239:AM239"/>
    <mergeCell ref="AH257:AM257"/>
    <mergeCell ref="AH258:AM258"/>
    <mergeCell ref="AD231:AG231"/>
    <mergeCell ref="AD232:AG232"/>
    <mergeCell ref="AD233:AG233"/>
    <mergeCell ref="AD234:AG234"/>
    <mergeCell ref="AH248:AM249"/>
    <mergeCell ref="AH252:AM252"/>
    <mergeCell ref="AH253:AM253"/>
    <mergeCell ref="AH254:AM254"/>
    <mergeCell ref="AD239:AG239"/>
    <mergeCell ref="AH256:AM256"/>
    <mergeCell ref="AH255:AM255"/>
    <mergeCell ref="AH250:AM250"/>
    <mergeCell ref="AH251:AM251"/>
    <mergeCell ref="AH244:AM244"/>
    <mergeCell ref="AH245:AM245"/>
    <mergeCell ref="AH246:AM246"/>
    <mergeCell ref="AH247:AM247"/>
    <mergeCell ref="AH240:AM240"/>
    <mergeCell ref="AD255:AG255"/>
    <mergeCell ref="AD250:AG250"/>
    <mergeCell ref="AD251:AG251"/>
    <mergeCell ref="AD244:AG244"/>
    <mergeCell ref="AD245:AG245"/>
    <mergeCell ref="AD246:AG246"/>
    <mergeCell ref="AD247:AG247"/>
    <mergeCell ref="A235:AC235"/>
    <mergeCell ref="AD248:AG249"/>
    <mergeCell ref="AD252:AG252"/>
    <mergeCell ref="AD253:AG253"/>
    <mergeCell ref="AD240:AG240"/>
    <mergeCell ref="AD241:AG241"/>
    <mergeCell ref="AD242:AG242"/>
    <mergeCell ref="AD243:AG243"/>
    <mergeCell ref="AD237:AG237"/>
    <mergeCell ref="AD238:AG238"/>
    <mergeCell ref="A231:AC231"/>
    <mergeCell ref="A232:AC232"/>
    <mergeCell ref="A233:AC233"/>
    <mergeCell ref="A234:AC234"/>
    <mergeCell ref="A236:AC236"/>
    <mergeCell ref="A237:AC237"/>
    <mergeCell ref="A238:AC238"/>
    <mergeCell ref="A239:AC239"/>
    <mergeCell ref="A246:AC246"/>
    <mergeCell ref="A247:AC247"/>
    <mergeCell ref="A240:AC240"/>
    <mergeCell ref="A241:AC241"/>
    <mergeCell ref="A242:AC242"/>
    <mergeCell ref="A243:AC243"/>
    <mergeCell ref="AD235:AG236"/>
    <mergeCell ref="AH235:AM236"/>
    <mergeCell ref="A252:AC252"/>
    <mergeCell ref="A253:AC253"/>
    <mergeCell ref="A248:AC248"/>
    <mergeCell ref="A249:AC249"/>
    <mergeCell ref="A250:AC250"/>
    <mergeCell ref="A251:AC251"/>
    <mergeCell ref="A244:AC244"/>
    <mergeCell ref="A245:AC245"/>
    <mergeCell ref="AT229:BE229"/>
    <mergeCell ref="A229:AC230"/>
    <mergeCell ref="AD229:AG230"/>
    <mergeCell ref="AH229:AM230"/>
    <mergeCell ref="AN229:AS230"/>
    <mergeCell ref="AT230:AY230"/>
    <mergeCell ref="BW248:BW249"/>
    <mergeCell ref="A256:AC256"/>
    <mergeCell ref="A257:AC257"/>
    <mergeCell ref="A258:AC258"/>
    <mergeCell ref="A254:AC254"/>
    <mergeCell ref="A255:AC255"/>
    <mergeCell ref="AD256:AG256"/>
    <mergeCell ref="AD257:AG257"/>
    <mergeCell ref="AD258:AG258"/>
    <mergeCell ref="AD254:AG254"/>
    <mergeCell ref="BF248:BK249"/>
    <mergeCell ref="BL248:BQ249"/>
    <mergeCell ref="AZ248:AZ249"/>
    <mergeCell ref="BA248:BD249"/>
    <mergeCell ref="BE248:BE249"/>
    <mergeCell ref="AN235:AN236"/>
    <mergeCell ref="AO235:AR236"/>
    <mergeCell ref="AS235:AS236"/>
    <mergeCell ref="AN248:AN249"/>
    <mergeCell ref="AO248:AR249"/>
    <mergeCell ref="AS248:AS249"/>
    <mergeCell ref="AO239:AR239"/>
    <mergeCell ref="AO240:AR240"/>
    <mergeCell ref="AO241:AR241"/>
    <mergeCell ref="AO242:AR242"/>
    <mergeCell ref="AO232:AR232"/>
    <mergeCell ref="AO234:AR234"/>
    <mergeCell ref="AO237:AR237"/>
    <mergeCell ref="AO238:AR238"/>
    <mergeCell ref="AO250:AR250"/>
    <mergeCell ref="AO251:AR251"/>
    <mergeCell ref="AO252:AR252"/>
    <mergeCell ref="AO253:AR253"/>
    <mergeCell ref="AO254:AR254"/>
    <mergeCell ref="AO255:AR255"/>
    <mergeCell ref="AO256:AR256"/>
    <mergeCell ref="AO257:AR257"/>
    <mergeCell ref="AO258:AR258"/>
    <mergeCell ref="BA232:BD232"/>
    <mergeCell ref="BA234:BD234"/>
    <mergeCell ref="AZ235:AZ236"/>
    <mergeCell ref="BA235:BD236"/>
    <mergeCell ref="BA237:BD237"/>
    <mergeCell ref="BA238:BD238"/>
    <mergeCell ref="BA239:BD239"/>
    <mergeCell ref="BA240:BD240"/>
    <mergeCell ref="BA241:BD241"/>
    <mergeCell ref="BA251:BD251"/>
    <mergeCell ref="BA252:BD252"/>
    <mergeCell ref="BA253:BD253"/>
    <mergeCell ref="BA254:BD254"/>
    <mergeCell ref="BA255:BD255"/>
    <mergeCell ref="BA256:BD256"/>
    <mergeCell ref="BA257:BD257"/>
    <mergeCell ref="BA258:BD258"/>
    <mergeCell ref="BS235:BV236"/>
    <mergeCell ref="BW235:BW236"/>
    <mergeCell ref="BS237:BV237"/>
    <mergeCell ref="BS238:BV238"/>
    <mergeCell ref="BS243:BV243"/>
    <mergeCell ref="BS244:BV244"/>
    <mergeCell ref="BS245:BV245"/>
    <mergeCell ref="BS247:BV247"/>
    <mergeCell ref="BR248:BR249"/>
    <mergeCell ref="BS248:BV249"/>
    <mergeCell ref="BS251:BV251"/>
    <mergeCell ref="BS252:BV252"/>
    <mergeCell ref="BS257:BV257"/>
    <mergeCell ref="BS258:BV258"/>
    <mergeCell ref="BS253:BV253"/>
    <mergeCell ref="BS254:BV254"/>
    <mergeCell ref="BS255:BV255"/>
    <mergeCell ref="BS256:BV256"/>
  </mergeCells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landscape" paperSize="9" scale="91" r:id="rId2"/>
  <rowBreaks count="6" manualBreakCount="6">
    <brk id="42" max="255" man="1"/>
    <brk id="80" max="255" man="1"/>
    <brk id="126" max="255" man="1"/>
    <brk id="168" max="255" man="1"/>
    <brk id="201" max="255" man="1"/>
    <brk id="2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home</cp:lastModifiedBy>
  <cp:lastPrinted>2010-02-25T07:20:34Z</cp:lastPrinted>
  <dcterms:created xsi:type="dcterms:W3CDTF">2006-12-12T13:51:21Z</dcterms:created>
  <dcterms:modified xsi:type="dcterms:W3CDTF">2012-02-17T12:52:19Z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_AdHocReviewCycle">
    <vt:i4>-1064634051</vt:i4>
  </property>
  <property fmtid="{D5CDD505-2E9C-101B-9397-08002B2CF9AE}" pid="4" name="_EmailSubje">
    <vt:lpwstr>Формы по КУА за 2011г.</vt:lpwstr>
  </property>
  <property fmtid="{D5CDD505-2E9C-101B-9397-08002B2CF9AE}" pid="5" name="_AuthorEma">
    <vt:lpwstr>natasha@altcom.ua</vt:lpwstr>
  </property>
  <property fmtid="{D5CDD505-2E9C-101B-9397-08002B2CF9AE}" pid="6" name="_AuthorEmailDisplayNa">
    <vt:lpwstr>si</vt:lpwstr>
  </property>
</Properties>
</file>